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ba2a0f67b4c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glish" sheetId="1" r:id="Racf955e95659496c"/>
    <x:sheet xmlns:r="http://schemas.openxmlformats.org/officeDocument/2006/relationships" name="中文" sheetId="2" r:id="Rf9a49805374944b8"/>
    <x:sheet xmlns:r="http://schemas.openxmlformats.org/officeDocument/2006/relationships" name="Sources" sheetId="3" r:id="R167934dd3b9241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General"/>
    <x:numFmt numFmtId="202" formatCode="#,##0"/>
    <x:numFmt numFmtId="203" formatCode="#,##0.00"/>
    <x:numFmt numFmtId="204" formatCode="0.00"/>
  </x:numFmts>
  <x:fonts count="13">
    <x:font>
      <x:sz val="11"/>
      <x:name val="Carlito"/>
    </x:font>
    <x:font>
      <x:sz val="10"/>
      <x:color rgb="FF222222"/>
      <x:name val="Arial"/>
    </x:font>
    <x:font>
      <x:b/>
      <x:sz val="10"/>
      <x:color rgb="FF1F3529"/>
      <x:name val="Arial"/>
    </x:font>
    <x:font>
      <x:sz val="10"/>
      <x:color rgb="FF0563C1"/>
      <x:name val="Arial"/>
    </x:font>
    <x:font>
      <x:sz val="11"/>
      <x:color rgb="FF222222"/>
      <x:name val="Arial"/>
    </x:font>
    <x:font>
      <x:b/>
      <x:sz val="14"/>
      <x:color rgb="FF222222"/>
      <x:name val="Arial"/>
    </x:font>
    <x:font>
      <x:b/>
      <x:sz val="11"/>
      <x:color rgb="FF1F3529"/>
      <x:name val="Arial"/>
    </x:font>
    <x:font>
      <x:sz val="10"/>
      <x:color rgb="FF555555"/>
      <x:name val="Arial"/>
    </x:font>
    <x:font>
      <x:b/>
      <x:sz val="12"/>
      <x:color rgb="FF222222"/>
      <x:name val="Arial"/>
    </x:font>
    <x:font>
      <x:sz val="11"/>
      <x:color rgb="FF222222"/>
      <x:name val="PingFang SC"/>
    </x:font>
    <x:font>
      <x:b/>
      <x:sz val="14"/>
      <x:color rgb="FF222222"/>
      <x:name val="PingFang SC"/>
    </x:font>
    <x:font>
      <x:b/>
      <x:sz val="11"/>
      <x:color rgb="FF1F3529"/>
      <x:name val="PingFang SC"/>
    </x:font>
    <x:font>
      <x:b/>
      <x:sz val="12"/>
      <x:color rgb="FF222222"/>
      <x:name val="PingFang SC"/>
    </x:font>
  </x:fonts>
  <x:fills count="4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FFF2CC"/>
      </x:patternFill>
    </x:fill>
  </x:fills>
  <x:borders count="2">
    <x:border>
      <x:left/>
      <x:right/>
      <x:top/>
      <x:bottom/>
      <x:diagonal/>
    </x:border>
    <x:border>
      <x:left style="thin">
        <x:color rgb="FFD0D0D0"/>
      </x:left>
      <x:right style="thin">
        <x:color rgb="FFD0D0D0"/>
      </x:right>
      <x:top style="thin">
        <x:color rgb="FFD0D0D0"/>
      </x:top>
      <x:bottom style="thin">
        <x:color rgb="FFD0D0D0"/>
      </x:bottom>
      <x:diagonal/>
    </x:border>
  </x:borders>
  <x:cellStyleXfs count="1">
    <x:xf numFmtId="0" fontId="0" fillId="0" borderId="0"/>
  </x:cellStyleXfs>
  <x:cellXfs count="61">
    <x:xf numFmtId="0" fontId="0" fillId="0" borderId="0" xfId="0"/>
    <x:xf numFmtId="200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3" fontId="4" fillId="0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/>
    </x:xf>
    <x:xf numFmtId="204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204" fontId="4" fillId="0" borderId="1" xfId="0" applyNumberFormat="1" applyFont="1" applyFill="1" applyBorder="1" applyAlignment="1">
      <x:alignment vertical="center"/>
    </x:xf>
    <x:xf numFmtId="202" fontId="4" fillId="0" borderId="1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6" fillId="2" borderId="1" xfId="0" applyNumberFormat="1" applyFont="1" applyFill="1" applyBorder="1" applyAlignment="1">
      <x:alignment vertical="center"/>
    </x:xf>
    <x:xf numFmtId="0" fontId="6" fillId="2" borderId="1" xfId="0" applyNumberFormat="1" applyFont="1" applyFill="1" applyBorder="1" applyAlignment="1">
      <x:alignment vertical="center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202" fontId="4" fillId="0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202" fontId="4" fillId="0" borderId="1" xfId="0" applyNumberFormat="1" applyFont="1" applyFill="1" applyBorder="1" applyAlignment="1">
      <x:alignment horizontal="right" vertical="center" wrapText="1"/>
    </x:xf>
    <x:xf numFmtId="0" fontId="8" fillId="0" borderId="0" xfId="0" applyNumberFormat="1" applyFont="1" applyFill="1" applyBorder="1" applyAlignment="1">
      <x:alignment vertical="center"/>
    </x:xf>
    <x:xf numFmtId="203" fontId="4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202" fontId="9" fillId="0" borderId="0" xfId="0" applyNumberFormat="1" applyFont="1" applyFill="1" applyBorder="1" applyAlignment="1">
      <x:alignment vertical="center"/>
    </x:xf>
    <x:xf numFmtId="203" fontId="9" fillId="0" borderId="0" xfId="0" applyNumberFormat="1" applyFont="1" applyFill="1" applyBorder="1" applyAlignment="1">
      <x:alignment vertical="center"/>
    </x:xf>
    <x:xf numFmtId="202" fontId="9" fillId="3" borderId="0" xfId="0" applyNumberFormat="1" applyFont="1" applyFill="1" applyBorder="1" applyAlignment="1">
      <x:alignment vertical="center"/>
    </x:xf>
    <x:xf numFmtId="204" fontId="9" fillId="0" borderId="0" xfId="0" applyNumberFormat="1" applyFont="1" applyFill="1" applyBorder="1" applyAlignment="1">
      <x:alignment vertical="center"/>
    </x:xf>
    <x:xf numFmtId="0" fontId="9" fillId="0" borderId="1" xfId="0" applyNumberFormat="1" applyFont="1" applyFill="1" applyBorder="1" applyAlignment="1">
      <x:alignment vertical="center"/>
    </x:xf>
    <x:xf numFmtId="204" fontId="9" fillId="0" borderId="1" xfId="0" applyNumberFormat="1" applyFont="1" applyFill="1" applyBorder="1" applyAlignment="1">
      <x:alignment vertical="center"/>
    </x:xf>
    <x:xf numFmtId="202" fontId="9" fillId="0" borderId="1" xfId="0" applyNumberFormat="1" applyFont="1" applyFill="1" applyBorder="1" applyAlignment="1">
      <x:alignment vertical="center"/>
    </x:xf>
    <x:xf numFmtId="0" fontId="9" fillId="2" borderId="1" xfId="0" applyNumberFormat="1" applyFont="1" applyFill="1" applyBorder="1" applyAlignment="1">
      <x:alignment vertical="center"/>
    </x:xf>
    <x:xf numFmtId="0" fontId="11" fillId="2" borderId="1" xfId="0" applyNumberFormat="1" applyFont="1" applyFill="1" applyBorder="1" applyAlignment="1">
      <x:alignment vertical="center"/>
    </x:xf>
    <x:xf numFmtId="0" fontId="11" fillId="2" borderId="1" xfId="0" applyNumberFormat="1" applyFont="1" applyFill="1" applyBorder="1" applyAlignment="1">
      <x:alignment vertical="center" wrapText="1"/>
    </x:xf>
    <x:xf numFmtId="0" fontId="11" fillId="2" borderId="1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9" fillId="0" borderId="1" xfId="0" applyNumberFormat="1" applyFont="1" applyFill="1" applyBorder="1" applyAlignment="1">
      <x:alignment vertical="center" wrapText="1"/>
    </x:xf>
    <x:xf numFmtId="202" fontId="9" fillId="0" borderId="1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 applyAlignment="1">
      <x:alignment vertical="center"/>
    </x:xf>
    <x:xf numFmtId="0" fontId="11" fillId="2" borderId="0" xfId="0" applyNumberFormat="1" applyFont="1" applyFill="1" applyBorder="1" applyAlignment="1">
      <x:alignment vertical="center"/>
    </x:xf>
    <x:xf numFmtId="0" fontId="11" fillId="2" borderId="0" xfId="0" applyNumberFormat="1" applyFont="1" applyFill="1" applyBorder="1" applyAlignment="1">
      <x:alignment vertical="center" wrapText="1"/>
    </x:xf>
    <x:xf numFmtId="0" fontId="11" fillId="2" borderId="0" xfId="0" applyNumberFormat="1" applyFont="1" applyFill="1" applyBorder="1" applyAlignment="1">
      <x:alignment horizontal="center" vertical="center" wrapText="1"/>
    </x:xf>
    <x:xf numFmtId="202" fontId="9" fillId="0" borderId="1" xfId="0" applyNumberFormat="1" applyFont="1" applyFill="1" applyBorder="1" applyAlignment="1">
      <x:alignment horizontal="right" vertical="center" wrapText="1"/>
    </x:xf>
    <x:xf numFmtId="0" fontId="12" fillId="0" borderId="0" xfId="0" applyNumberFormat="1" applyFont="1" applyFill="1" applyBorder="1" applyAlignment="1">
      <x:alignment vertical="center"/>
    </x:xf>
    <x:xf numFmtId="203" fontId="9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cb6de8d4af4d3e" /><Relationship Type="http://schemas.openxmlformats.org/officeDocument/2006/relationships/theme" Target="/xl/theme/theme1.xml" Id="Ra756b556879a4382" /><Relationship Type="http://schemas.openxmlformats.org/officeDocument/2006/relationships/sharedStrings" Target="/xl/sharedStrings.xml" Id="R7bd8e1e004154981" /><Relationship Type="http://schemas.openxmlformats.org/officeDocument/2006/relationships/worksheet" Target="/xl/worksheets/sheet1.xml" Id="Racf955e95659496c" /><Relationship Type="http://schemas.openxmlformats.org/officeDocument/2006/relationships/worksheet" Target="/xl/worksheets/sheet2.xml" Id="Rf9a49805374944b8" /><Relationship Type="http://schemas.openxmlformats.org/officeDocument/2006/relationships/worksheet" Target="/xl/worksheets/sheet3.xml" Id="R167934dd3b9241a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<?xml version='1.0' encoding='utf-8'?>
<ns0:Relationships xmlns:ns0="http://schemas.openxmlformats.org/package/2006/relationships"><ns0:Relationship Id="rIdSource1" Type="http://schemas.openxmlformats.org/officeDocument/2006/relationships/hyperlink" Target="https://accuratescribe.ai/pricing" TargetMode="External" /><ns0:Relationship Id="rIdSource2" Type="http://schemas.openxmlformats.org/officeDocument/2006/relationships/hyperlink" Target="https://accuratescribe.ai/pricing" TargetMode="External" /><ns0:Relationship Id="rIdSource3" Type="http://schemas.openxmlformats.org/officeDocument/2006/relationships/hyperlink" Target="https://accuratescribe.ai/pricing" TargetMode="External" /><ns0:Relationship Id="rIdSource4" Type="http://schemas.openxmlformats.org/officeDocument/2006/relationships/hyperlink" Target="https://fireflies.ai/pricing?billing=monthly" TargetMode="External" /><ns0:Relationship Id="rIdSource5" Type="http://schemas.openxmlformats.org/officeDocument/2006/relationships/hyperlink" Target="https://guide.fireflies.ai/articles/1290523833-learn-about-rate-limits" TargetMode="External" /><ns0:Relationship Id="rIdSource6" Type="http://schemas.openxmlformats.org/officeDocument/2006/relationships/hyperlink" Target="https://guide.fireflies.ai/articles/2631950139-learn-about-transcription-credits-storage-and-rate-limits-for-meetings" TargetMode="External" /><ns0:Relationship Id="rIdSource7" Type="http://schemas.openxmlformats.org/officeDocument/2006/relationships/hyperlink" Target="https://guide.fireflies.ai/articles/3893959957-learn-about-the-uploads-feature-in-fireflies" TargetMode="External" /><ns0:Relationship Id="rIdSource8" Type="http://schemas.openxmlformats.org/officeDocument/2006/relationships/hyperlink" Target="https://guide.fireflies.ai/articles/3893959957-learn-about-the-uploads-feature-in-fireflies" TargetMode="External" /><ns0:Relationship Id="rIdSource9" Type="http://schemas.openxmlformats.org/officeDocument/2006/relationships/hyperlink" Target="https://guide.fireflies.ai/articles/3893959957-learn-about-the-uploads-feature-in-fireflies" TargetMode="External" /><ns0:Relationship Id="rIdSource10" Type="http://schemas.openxmlformats.org/officeDocument/2006/relationships/hyperlink" Target="https://guide.fireflies.ai/articles/3319752033-how-to-download-transcripts-summaries-and-meeting-recordings-from-fireflies" TargetMode="External" /><ns0:Relationship Id="rIdSource11" Type="http://schemas.openxmlformats.org/officeDocument/2006/relationships/hyperlink" Target="https://help.happyscribe.com/en/articles/6906232-plans-and-pricing" TargetMode="External" /><ns0:Relationship Id="rIdSource12" Type="http://schemas.openxmlformats.org/officeDocument/2006/relationships/hyperlink" Target="https://help.happyscribe.com/en/articles/6906232-plans-and-pricing" TargetMode="External" /><ns0:Relationship Id="rIdSource13" Type="http://schemas.openxmlformats.org/officeDocument/2006/relationships/hyperlink" Target="https://help.happyscribe.com/en/articles/6906232-plans-and-pricing" TargetMode="External" /><ns0:Relationship Id="rIdSource14" Type="http://schemas.openxmlformats.org/officeDocument/2006/relationships/hyperlink" Target="https://help.happyscribe.com/en/articles/6087130-bulk-uploading-your-files" TargetMode="External" /><ns0:Relationship Id="rIdSource15" Type="http://schemas.openxmlformats.org/officeDocument/2006/relationships/hyperlink" Target="https://help.happyscribe.com/en/articles/6087130-bulk-uploading-your-files" TargetMode="External" /><ns0:Relationship Id="rIdSource16" Type="http://schemas.openxmlformats.org/officeDocument/2006/relationships/hyperlink" Target="https://help.happyscribe.com/en/articles/8541112-tutorial-how-to-create-a-transcript" TargetMode="External" /><ns0:Relationship Id="rIdSource17" Type="http://schemas.openxmlformats.org/officeDocument/2006/relationships/hyperlink" Target="https://www.happyscribe.com/pricing" TargetMode="External" /><ns0:Relationship Id="rIdSource18" Type="http://schemas.openxmlformats.org/officeDocument/2006/relationships/hyperlink" Target="https://help.happyscribe.com/en/articles/6906232-plans-and-pricing" TargetMode="External" /><ns0:Relationship Id="rIdSource19" Type="http://schemas.openxmlformats.org/officeDocument/2006/relationships/hyperlink" Target="https://help.happyscribe.com/en/articles/6906232-plans-and-pricing" TargetMode="External" /><ns0:Relationship Id="rIdSource20" Type="http://schemas.openxmlformats.org/officeDocument/2006/relationships/hyperlink" Target="https://help.happyscribe.com/en/articles/6906232-plans-and-pricing" TargetMode="External" /><ns0:Relationship Id="rIdSource21" Type="http://schemas.openxmlformats.org/officeDocument/2006/relationships/hyperlink" Target="https://guide.fireflies.ai/articles/3893959957-learn-about-the-uploads-feature-in-fireflies" TargetMode="External" /><ns0:Relationship Id="rIdSource22" Type="http://schemas.openxmlformats.org/officeDocument/2006/relationships/hyperlink" Target="https://guide.fireflies.ai/articles/1290523833-learn-about-rate-limits" TargetMode="External" /></ns0:Relationships>
</file>

<file path=xl/worksheets/sheet1.xml><?xml version="1.0" encoding="utf-8"?>
<x:worksheet xmlns:x="http://schemas.openxmlformats.org/spreadsheetml/2006/main">
  <x:sheetPr>
    <x:tabColor rgb="FF217346"/>
  </x:sheetPr>
  <x:sheetViews>
    <x:sheetView showGridLines="1" workbookViewId="0"/>
  </x:sheetViews>
  <x:sheetFormatPr defaultRowHeight="15"/>
  <x:cols>
    <x:col min="1" max="1" width="31.110000610351562" hidden="0" customWidth="1"/>
    <x:col min="2" max="2" width="24.440000534057617" hidden="0" customWidth="1"/>
    <x:col min="3" max="3" width="24.440000534057617" hidden="0" customWidth="1"/>
    <x:col min="4" max="4" width="24.440000534057617" hidden="0" customWidth="1"/>
    <x:col min="5" max="5" width="23.329999923706055" hidden="0" customWidth="1"/>
  </x:cols>
  <x:sheetData>
    <x:row r="1" ht="35" customHeight="1">
      <x:c r="A1" s="14" t="str">
        <x:v>Bulk meeting transcription cost comparison</x:v>
      </x:c>
      <x:c r="B1" s="14"/>
      <x:c r="C1" s="14"/>
      <x:c r="D1" s="14"/>
      <x:c r="E1" s="14"/>
    </x:row>
    <x:row r="2" ht="30" customHeight="1">
      <x:c r="A2" s="13"/>
      <x:c r="B2" s="13"/>
      <x:c r="C2" s="13"/>
      <x:c r="D2" s="13"/>
      <x:c r="E2" s="13"/>
    </x:row>
    <x:row r="3" ht="30" customHeight="1">
      <x:c r="A3" s="13" t="str">
        <x:v>Recordings (files)</x:v>
      </x:c>
      <x:c r="B3" s="17" t="n">
        <x:f>'Sources'!D20</x:f>
        <x:v>120</x:v>
      </x:c>
      <x:c r="C3" s="13" t="str">
        <x:v>Minutes per file</x:v>
      </x:c>
      <x:c r="D3" s="17" t="n">
        <x:f>'Sources'!D21</x:f>
        <x:v>30</x:v>
      </x:c>
      <x:c r="E3" s="13" t="str">
        <x:v>1 user, monthly billing</x:v>
      </x:c>
    </x:row>
    <x:row r="4" ht="30" customHeight="1">
      <x:c r="A4" s="13" t="str">
        <x:v>Total minutes</x:v>
      </x:c>
      <x:c r="B4" s="15" t="n">
        <x:f>B3*D3</x:f>
        <x:v>3600</x:v>
      </x:c>
      <x:c r="C4" s="13" t="str">
        <x:v>Total hours</x:v>
      </x:c>
      <x:c r="D4" s="16" t="n">
        <x:f>B4/60</x:f>
        <x:v>60</x:v>
      </x:c>
      <x:c r="E4" s="13" t="str">
        <x:v>USD, before tax</x:v>
      </x:c>
    </x:row>
    <x:row r="5" ht="30" customHeight="1">
      <x:c r="A5" s="13"/>
      <x:c r="B5" s="13"/>
      <x:c r="C5" s="13"/>
      <x:c r="D5" s="13"/>
      <x:c r="E5" s="13"/>
    </x:row>
    <x:row r="6" ht="42" customHeight="1">
      <x:c r="A6" s="25" t="str">
        <x:v>Product</x:v>
      </x:c>
      <x:c r="B6" s="25" t="str">
        <x:v>Selected plan</x:v>
      </x:c>
      <x:c r="C6" s="25" t="str">
        <x:v>Scenario fee (USD)</x:v>
      </x:c>
      <x:c r="D6" s="25" t="str">
        <x:v>USD per audio hour</x:v>
      </x:c>
      <x:c r="E6" s="25" t="str">
        <x:v>Included minutes</x:v>
      </x:c>
    </x:row>
    <x:row r="7" ht="30" customHeight="1">
      <x:c r="A7" s="19" t="str">
        <x:v>AccurateScribe</x:v>
      </x:c>
      <x:c r="B7" s="19" t="str">
        <x:v>Monthly subscription</x:v>
      </x:c>
      <x:c r="C7" s="20" t="n">
        <x:f>'Sources'!D2</x:f>
        <x:v>19.99</x:v>
      </x:c>
      <x:c r="D7" s="20" t="n">
        <x:f>IF($D$4&gt;0,C7/$D$4,"n.a.")</x:f>
        <x:v>0.33316666666666667</x:v>
      </x:c>
      <x:c r="E7" s="19" t="str">
        <x:v>Unlimited</x:v>
      </x:c>
    </x:row>
    <x:row r="8" ht="30" customHeight="1">
      <x:c r="A8" s="19" t="str">
        <x:v>Fireflies</x:v>
      </x:c>
      <x:c r="B8" s="19" t="str">
        <x:v>Pro (USD 18 base)</x:v>
      </x:c>
      <x:c r="C8" s="20" t="str">
        <x:f>IF($B$4&gt;E8,"Unconfirmed",$B$40)</x:f>
        <x:v>Unconfirmed</x:v>
      </x:c>
      <x:c r="D8" s="20" t="str">
        <x:f>IF(AND(ISNUMBER(C8),$D$4&gt;0),C8/$D$4,"n.a.")</x:f>
        <x:v>n.a.</x:v>
      </x:c>
      <x:c r="E8" s="21" t="n">
        <x:f>'Sources'!D7</x:f>
        <x:v>3000</x:v>
      </x:c>
    </x:row>
    <x:row r="9" ht="30" customHeight="1">
      <x:c r="A9" s="19" t="str">
        <x:v>Happy Scribe</x:v>
      </x:c>
      <x:c r="B9" s="19" t="str">
        <x:v>Business</x:v>
      </x:c>
      <x:c r="C9" s="20" t="n">
        <x:f>'Sources'!D13</x:f>
        <x:v>89</x:v>
      </x:c>
      <x:c r="D9" s="20" t="n">
        <x:f>IF($D$4&gt;0,C9/$D$4,"n.a.")</x:f>
        <x:v>1.4833333333333334</x:v>
      </x:c>
      <x:c r="E9" s="21" t="n">
        <x:f>'Sources'!D14</x:f>
        <x:v>6000</x:v>
      </x:c>
    </x:row>
    <x:row r="10" ht="30" customHeight="1">
      <x:c r="A10" s="13"/>
      <x:c r="B10" s="13"/>
      <x:c r="C10" s="13"/>
      <x:c r="D10" s="13"/>
      <x:c r="E10" s="13"/>
    </x:row>
    <x:row r="11" ht="38" customHeight="1">
      <x:c r="A11" s="27" t="str">
        <x:v>Basis: 120 files × 30 minutes = 3,600 minutes (60 hours). This is a buying calculation, not an executed 120-file product test.</x:v>
      </x:c>
      <x:c r="B11" s="27"/>
      <x:c r="C11" s="27"/>
      <x:c r="D11" s="27"/>
      <x:c r="E11" s="27"/>
    </x:row>
    <x:row r="12" ht="32" customHeight="1">
      <x:c r="A12" s="27" t="str">
        <x:v>Happy Scribe Business includes 5 seats. USD 89 is the whole monthly plan price; no one-seat discount is assumed.</x:v>
      </x:c>
      <x:c r="B12" s="27"/>
      <x:c r="C12" s="27"/>
      <x:c r="D12" s="27"/>
      <x:c r="E12" s="27"/>
    </x:row>
    <x:row r="13" ht="42" customHeight="1">
      <x:c r="A13" s="27" t="str">
        <x:v>Fireflies includes 3,000 upload minutes per paid individual user, per source, per calendar month. This workload exceeds it by 600 minutes; conflicting overage rules leave the full fee unconfirmed.</x:v>
      </x:c>
      <x:c r="B13" s="27"/>
      <x:c r="C13" s="27"/>
      <x:c r="D13" s="27"/>
      <x:c r="E13" s="27"/>
    </x:row>
    <x:row r="14" ht="32" customHeight="1">
      <x:c r="A14" s="27" t="str">
        <x:v>Sources: AS-P1, FF-P1, FF-U1, FF-O20, FF-N20, HS-P1, HS-U1. Checked 2026-10-20. Full conditions are on Sources.</x:v>
      </x:c>
      <x:c r="B14" s="27"/>
      <x:c r="C14" s="27"/>
      <x:c r="D14" s="27"/>
      <x:c r="E14" s="27"/>
    </x:row>
    <x:row r="15" ht="32" customHeight="1">
      <x:c r="A15" s="27" t="str">
        <x:v>USD per audio hour = confirmed scenario fee ÷ 60 hours; it is not the product’s hourly billing rate.</x:v>
      </x:c>
      <x:c r="B15" s="27"/>
      <x:c r="C15" s="27"/>
      <x:c r="D15" s="27"/>
      <x:c r="E15" s="27"/>
    </x:row>
    <x:row r="16" ht="32" customHeight="1">
      <x:c r="A16" s="27" t="str">
        <x:f>"Happy Scribe Pro costs USD "&amp;B47&amp;" here (USD 29 + "&amp;B45&amp;" minutes × USD 0.20). Business covers this workload for USD 89."</x:f>
        <x:v>Happy Scribe Pro costs USD 629 here (USD 29 + 3000 minutes × USD 0.20). Business covers this workload for USD 89.</x:v>
      </x:c>
      <x:c r="B16" s="27"/>
      <x:c r="C16" s="27"/>
      <x:c r="D16" s="27"/>
      <x:c r="E16" s="27"/>
    </x:row>
    <x:row r="17" ht="30" customHeight="1">
      <x:c r="A17" s="13" t="str">
        <x:v>Fireflies shortfall (min)</x:v>
      </x:c>
      <x:c r="B17" s="15" t="n">
        <x:f>B41</x:f>
        <x:v>600</x:v>
      </x:c>
      <x:c r="C17" s="13" t="str">
        <x:v>Happy headroom (min)</x:v>
      </x:c>
      <x:c r="D17" s="15" t="n">
        <x:f>B42</x:f>
        <x:v>2400</x:v>
      </x:c>
      <x:c r="E17" s="13" t="str"/>
    </x:row>
    <x:row r="18" ht="30" customHeight="1">
      <x:c r="A18" s="13"/>
      <x:c r="B18" s="13"/>
      <x:c r="C18" s="13"/>
      <x:c r="D18" s="13"/>
      <x:c r="E18" s="13"/>
    </x:row>
    <x:row r="19" ht="35" customHeight="1">
      <x:c r="A19" s="14" t="str">
        <x:v>Upload, storage and export conditions</x:v>
      </x:c>
      <x:c r="B19" s="14"/>
      <x:c r="C19" s="14"/>
      <x:c r="D19" s="14"/>
      <x:c r="E19" s="14"/>
    </x:row>
    <x:row r="20" ht="30" customHeight="1">
      <x:c r="A20" s="13"/>
      <x:c r="B20" s="13"/>
      <x:c r="C20" s="13"/>
      <x:c r="D20" s="13"/>
      <x:c r="E20" s="13"/>
    </x:row>
    <x:row r="21" ht="42" customHeight="1">
      <x:c r="A21" s="25" t="str">
        <x:v>Metric</x:v>
      </x:c>
      <x:c r="B21" s="25" t="str">
        <x:v>AccurateScribe</x:v>
      </x:c>
      <x:c r="C21" s="25" t="str">
        <x:v>Fireflies Pro</x:v>
      </x:c>
      <x:c r="D21" s="25" t="str">
        <x:v>Happy Scribe Business</x:v>
      </x:c>
      <x:c r="E21" s="25" t="str">
        <x:v>Source IDs</x:v>
      </x:c>
    </x:row>
    <x:row r="22" ht="38" customHeight="1">
      <x:c r="A22" s="28" t="str">
        <x:v>Uploaded minutes / month</x:v>
      </x:c>
      <x:c r="B22" s="34" t="str">
        <x:v>Unlimited</x:v>
      </x:c>
      <x:c r="C22" s="34" t="n">
        <x:f>'Sources'!D7</x:f>
        <x:v>3000</x:v>
      </x:c>
      <x:c r="D22" s="34" t="n">
        <x:f>'Sources'!D14</x:f>
        <x:v>6000</x:v>
      </x:c>
      <x:c r="E22" s="28" t="str">
        <x:v>AS-U20 / FF-U1 / HS-U1</x:v>
      </x:c>
    </x:row>
    <x:row r="23" ht="38" customHeight="1">
      <x:c r="A23" s="28" t="str">
        <x:v>Total storage (minutes)</x:v>
      </x:c>
      <x:c r="B23" s="34" t="str">
        <x:v>Unlimited</x:v>
      </x:c>
      <x:c r="C23" s="34" t="n">
        <x:f>'Sources'!D8</x:f>
        <x:v>8000</x:v>
      </x:c>
      <x:c r="D23" s="34" t="str">
        <x:v>Not stated</x:v>
      </x:c>
      <x:c r="E23" s="28" t="str">
        <x:v>AS-S20 / FF-S1</x:v>
      </x:c>
    </x:row>
    <x:row r="24" ht="38" customHeight="1">
      <x:c r="A24" s="28" t="str">
        <x:v>Duration per file (minutes)</x:v>
      </x:c>
      <x:c r="B24" s="34" t="str">
        <x:v>Unlimited</x:v>
      </x:c>
      <x:c r="C24" s="34" t="n">
        <x:f>'Sources'!D9</x:f>
        <x:v>150</x:v>
      </x:c>
      <x:c r="D24" s="34" t="str">
        <x:v>Not stated</x:v>
      </x:c>
      <x:c r="E24" s="28" t="str">
        <x:v>AS-D20 / FF-F1</x:v>
      </x:c>
    </x:row>
    <x:row r="25" ht="38" customHeight="1">
      <x:c r="A25" s="28" t="str">
        <x:v>Files per upload batch</x:v>
      </x:c>
      <x:c r="B25" s="34" t="str">
        <x:v>Unlimited</x:v>
      </x:c>
      <x:c r="C25" s="34" t="str">
        <x:v>Not stated</x:v>
      </x:c>
      <x:c r="D25" s="34" t="n">
        <x:f>'Sources'!D16</x:f>
        <x:v>25</x:v>
      </x:c>
      <x:c r="E25" s="28" t="str">
        <x:v>AS-B20 / HS-B1</x:v>
      </x:c>
    </x:row>
    <x:row r="26" ht="38" customHeight="1">
      <x:c r="A26" s="28" t="str">
        <x:v>Audio file size (MB)</x:v>
      </x:c>
      <x:c r="B26" s="34" t="n">
        <x:f>'Sources'!D27</x:f>
        <x:v>5000</x:v>
      </x:c>
      <x:c r="C26" s="34" t="n">
        <x:f>'Sources'!D10</x:f>
        <x:v>500</x:v>
      </x:c>
      <x:c r="D26" s="34" t="str">
        <x:v>Not stated</x:v>
      </x:c>
      <x:c r="E26" s="28" t="str">
        <x:v>AS-A20 / FF-A1</x:v>
      </x:c>
    </x:row>
    <x:row r="27" ht="38" customHeight="1">
      <x:c r="A27" s="28" t="str">
        <x:v>Video file size (GB)</x:v>
      </x:c>
      <x:c r="B27" s="34" t="n">
        <x:f>'Sources'!D26</x:f>
        <x:v>5</x:v>
      </x:c>
      <x:c r="C27" s="34" t="n">
        <x:f>'Sources'!D11</x:f>
        <x:v>2</x:v>
      </x:c>
      <x:c r="D27" s="34" t="str">
        <x:v>Not stated</x:v>
      </x:c>
      <x:c r="E27" s="28" t="str">
        <x:v>AS-F20 / FF-V1</x:v>
      </x:c>
    </x:row>
    <x:row r="28" ht="38" customHeight="1">
      <x:c r="A28" s="28" t="str">
        <x:v>Any file size (GB)</x:v>
      </x:c>
      <x:c r="B28" s="34" t="n">
        <x:f>'Sources'!D26</x:f>
        <x:v>5</x:v>
      </x:c>
      <x:c r="C28" s="34" t="str">
        <x:v>Not stated</x:v>
      </x:c>
      <x:c r="D28" s="34" t="n">
        <x:f>'Sources'!D17</x:f>
        <x:v>1</x:v>
      </x:c>
      <x:c r="E28" s="28" t="str">
        <x:v>AS-F20 / HS-F1</x:v>
      </x:c>
    </x:row>
    <x:row r="29" ht="30" customHeight="1">
      <x:c r="A29" s="13"/>
      <x:c r="B29" s="13"/>
      <x:c r="C29" s="13"/>
      <x:c r="D29" s="13"/>
      <x:c r="E29" s="13"/>
    </x:row>
    <x:row r="30" ht="42" customHeight="1">
      <x:c r="A30" s="25" t="str">
        <x:v>Transcript export formats</x:v>
      </x:c>
      <x:c r="B30" s="25" t="str">
        <x:v>AccurateScribe</x:v>
      </x:c>
      <x:c r="C30" s="25" t="str">
        <x:v>Fireflies Pro</x:v>
      </x:c>
      <x:c r="D30" s="25" t="str">
        <x:v>Happy Scribe Business</x:v>
      </x:c>
      <x:c r="E30" s="25" t="str">
        <x:v>Source IDs</x:v>
      </x:c>
    </x:row>
    <x:row r="31" ht="108" customHeight="1">
      <x:c r="A31" s="28" t="str">
        <x:v>Format list</x:v>
      </x:c>
      <x:c r="B31" s="28" t="str">
        <x:v>DOCX, PDF, TXT, SRT, VTT, STL, EDL, XML, CSV, XLSX, HTML, JSON, FCPXML</x:v>
      </x:c>
      <x:c r="C31" s="28" t="str">
        <x:v>PDF, DOCX, SRT, CSV, JSON, MD</x:v>
      </x:c>
      <x:c r="D31" s="28" t="str">
        <x:v>SRT, TXT, DOCX, PDF, VTT, STL, HTML, XML, FCPXML, JSON, EDL, CSV</x:v>
      </x:c>
      <x:c r="E31" s="28" t="str">
        <x:v>AS-E1 / FF-E1 / HS-E1 / HS-E2</x:v>
      </x:c>
    </x:row>
    <x:row r="32" ht="44" customHeight="1">
      <x:c r="A32" s="28" t="str">
        <x:v>Evidence type</x:v>
      </x:c>
      <x:c r="B32" s="28" t="str">
        <x:v>User-supplied export menu</x:v>
      </x:c>
      <x:c r="C32" s="28" t="str">
        <x:v>Official help</x:v>
      </x:c>
      <x:c r="D32" s="28" t="str">
        <x:v>Official help and pricing</x:v>
      </x:c>
      <x:c r="E32" s="28" t="str"/>
    </x:row>
    <x:row r="33" ht="30" customHeight="1">
      <x:c r="A33" s="13"/>
      <x:c r="B33" s="13"/>
      <x:c r="C33" s="13"/>
      <x:c r="D33" s="13"/>
      <x:c r="E33" s="13"/>
    </x:row>
    <x:row r="34" ht="42" customHeight="1">
      <x:c r="A34" s="27" t="str">
        <x:v>AccurateScribe’s unlimited usage, storage, duration and batch count, and 5 GB/file cap, are owner-confirmed specifications dated 2026-10-20. Decimal conversion: 5 GB = 5,000 MB.</x:v>
      </x:c>
      <x:c r="B34" s="27"/>
      <x:c r="C34" s="27"/>
      <x:c r="D34" s="27"/>
      <x:c r="E34" s="27"/>
    </x:row>
    <x:row r="35" ht="36" customHeight="1">
      <x:c r="A35" s="27" t="str">
        <x:v>AccurateScribe’s 13 formats come from a user-supplied menu, not individual export tests. Not stated does not mean unlimited; Fireflies’ 8,000 minutes is total storage.</x:v>
      </x:c>
      <x:c r="B35" s="27"/>
      <x:c r="C35" s="27"/>
      <x:c r="D35" s="27"/>
      <x:c r="E35" s="27"/>
    </x:row>
    <x:row r="36" ht="36" customHeight="1">
      <x:c r="A36" s="27" t="str">
        <x:v>This is a compiled comparison worksheet, not a screenshot of product execution results. Prices and conditions may change; recheck the linked pages before purchase.</x:v>
      </x:c>
      <x:c r="B36" s="27"/>
      <x:c r="C36" s="27"/>
      <x:c r="D36" s="27"/>
      <x:c r="E36" s="27"/>
    </x:row>
    <x:row r="37" ht="30" customHeight="1">
      <x:c r="A37" s="13"/>
      <x:c r="B37" s="13"/>
      <x:c r="C37" s="13"/>
      <x:c r="D37" s="13"/>
      <x:c r="E37" s="13"/>
    </x:row>
    <x:row r="38" ht="30" customHeight="1">
      <x:c r="A38" s="13"/>
      <x:c r="B38" s="13"/>
      <x:c r="C38" s="13"/>
      <x:c r="D38" s="13"/>
      <x:c r="E38" s="13"/>
    </x:row>
    <x:row r="39" ht="30" customHeight="1">
      <x:c r="A39" s="35" t="str">
        <x:v>Supporting calculations</x:v>
      </x:c>
      <x:c r="B39" s="35"/>
      <x:c r="C39" s="35"/>
      <x:c r="D39" s="35"/>
      <x:c r="E39" s="13"/>
    </x:row>
    <x:row r="40" ht="34" customHeight="1">
      <x:c r="A40" s="26" t="str">
        <x:v>Fireflies Pro base subscription</x:v>
      </x:c>
      <x:c r="B40" s="36" t="n">
        <x:f>'Sources'!D6</x:f>
        <x:v>18</x:v>
      </x:c>
      <x:c r="C40" s="26" t="str">
        <x:v>USD/month</x:v>
      </x:c>
      <x:c r="D40" s="26" t="str">
        <x:v>FF-P1</x:v>
      </x:c>
      <x:c r="E40" s="13"/>
    </x:row>
    <x:row r="41" ht="34" customHeight="1">
      <x:c r="A41" s="26" t="str">
        <x:v>Minutes above Fireflies allowance</x:v>
      </x:c>
      <x:c r="B41" s="36" t="n">
        <x:f>MAX(0,$B$4-E8)</x:f>
        <x:v>600</x:v>
      </x:c>
      <x:c r="C41" s="26" t="str">
        <x:v>minutes</x:v>
      </x:c>
      <x:c r="D41" s="26" t="str">
        <x:v>FF-U1</x:v>
      </x:c>
      <x:c r="E41" s="13"/>
    </x:row>
    <x:row r="42" ht="34" customHeight="1">
      <x:c r="A42" s="26" t="str">
        <x:v>Happy Business remaining minutes</x:v>
      </x:c>
      <x:c r="B42" s="36" t="n">
        <x:f>MAX(0,E9-$B$4)</x:f>
        <x:v>2400</x:v>
      </x:c>
      <x:c r="C42" s="26" t="str">
        <x:v>minutes</x:v>
      </x:c>
      <x:c r="D42" s="26" t="str">
        <x:v>HS-U1</x:v>
      </x:c>
      <x:c r="E42" s="13"/>
    </x:row>
    <x:row r="43" ht="34" customHeight="1">
      <x:c r="A43" s="26" t="str">
        <x:v>Happy Pro base subscription</x:v>
      </x:c>
      <x:c r="B43" s="36" t="n">
        <x:f>'Sources'!D28</x:f>
        <x:v>29</x:v>
      </x:c>
      <x:c r="C43" s="26" t="str">
        <x:v>USD/month</x:v>
      </x:c>
      <x:c r="D43" s="26" t="str">
        <x:v>HS-PP20</x:v>
      </x:c>
      <x:c r="E43" s="13"/>
    </x:row>
    <x:row r="44" ht="34" customHeight="1">
      <x:c r="A44" s="26" t="str">
        <x:v>Happy Pro included minutes</x:v>
      </x:c>
      <x:c r="B44" s="36" t="n">
        <x:f>'Sources'!D29</x:f>
        <x:v>600</x:v>
      </x:c>
      <x:c r="C44" s="26" t="str">
        <x:v>minutes</x:v>
      </x:c>
      <x:c r="D44" s="26" t="str">
        <x:v>HS-PU20</x:v>
      </x:c>
      <x:c r="E44" s="13"/>
    </x:row>
    <x:row r="45" ht="34" customHeight="1">
      <x:c r="A45" s="26" t="str">
        <x:v>Happy Pro additional minutes</x:v>
      </x:c>
      <x:c r="B45" s="36" t="n">
        <x:f>MAX(0,$B$4-B44)</x:f>
        <x:v>3000</x:v>
      </x:c>
      <x:c r="C45" s="26" t="str">
        <x:v>minutes</x:v>
      </x:c>
      <x:c r="D45" s="26" t="str">
        <x:v>HS-PE20</x:v>
      </x:c>
      <x:c r="E45" s="13"/>
    </x:row>
    <x:row r="46" ht="34" customHeight="1">
      <x:c r="A46" s="26" t="str">
        <x:v>Happy Pro extra-minute rate</x:v>
      </x:c>
      <x:c r="B46" s="36" t="n">
        <x:f>'Sources'!D30</x:f>
        <x:v>0.2</x:v>
      </x:c>
      <x:c r="C46" s="26" t="str">
        <x:v>USD/minute</x:v>
      </x:c>
      <x:c r="D46" s="26" t="str">
        <x:v>HS-PE20</x:v>
      </x:c>
      <x:c r="E46" s="13"/>
    </x:row>
    <x:row r="47" ht="34" customHeight="1">
      <x:c r="A47" s="26" t="str">
        <x:v>Happy Pro scenario cost</x:v>
      </x:c>
      <x:c r="B47" s="36" t="n">
        <x:f>B43+B45*B46</x:f>
        <x:v>629</x:v>
      </x:c>
      <x:c r="C47" s="26" t="str">
        <x:v>USD/month</x:v>
      </x:c>
      <x:c r="D47" s="26" t="str">
        <x:v>HS-PP20 / HS-PU20 / HS-PE20</x:v>
      </x:c>
      <x:c r="E47" s="13"/>
    </x:row>
  </x:sheetData>
  <x:mergeCells>
    <x:mergeCell ref="A11:E11"/>
    <x:mergeCell ref="A12:E12"/>
    <x:mergeCell ref="A13:E13"/>
    <x:mergeCell ref="A14:E14"/>
    <x:mergeCell ref="A15:E15"/>
    <x:mergeCell ref="A16:E16"/>
    <x:mergeCell ref="A34:E34"/>
    <x:mergeCell ref="A35:E35"/>
    <x:mergeCell ref="A36:E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17346"/>
  </x:sheetPr>
  <x:sheetViews>
    <x:sheetView showGridLines="1" workbookViewId="0"/>
  </x:sheetViews>
  <x:sheetFormatPr defaultRowHeight="15"/>
  <x:cols>
    <x:col min="1" max="1" width="31.110000610351562" hidden="0" customWidth="1"/>
    <x:col min="2" max="2" width="24.440000534057617" hidden="0" customWidth="1"/>
    <x:col min="3" max="3" width="24.440000534057617" hidden="0" customWidth="1"/>
    <x:col min="4" max="4" width="24.440000534057617" hidden="0" customWidth="1"/>
    <x:col min="5" max="5" width="23.329999923706055" hidden="0" customWidth="1"/>
  </x:cols>
  <x:sheetData>
    <x:row r="1" ht="35" customHeight="1">
      <x:c r="A1" s="39" t="str">
        <x:v>批量会议转录费用对比</x:v>
      </x:c>
      <x:c r="B1" s="39"/>
      <x:c r="C1" s="39"/>
      <x:c r="D1" s="39"/>
      <x:c r="E1" s="39"/>
    </x:row>
    <x:row r="2" ht="30" customHeight="1">
      <x:c r="A2" s="38"/>
      <x:c r="B2" s="38"/>
      <x:c r="C2" s="38"/>
      <x:c r="D2" s="38"/>
      <x:c r="E2" s="38"/>
    </x:row>
    <x:row r="3" ht="30" customHeight="1">
      <x:c r="A3" s="38" t="str">
        <x:v>录音数量（段）</x:v>
      </x:c>
      <x:c r="B3" s="42" t="n">
        <x:f>'English'!B3</x:f>
        <x:v>120</x:v>
      </x:c>
      <x:c r="C3" s="38" t="str">
        <x:v>每段时长（分钟）</x:v>
      </x:c>
      <x:c r="D3" s="42" t="n">
        <x:f>'English'!D3</x:f>
        <x:v>30</x:v>
      </x:c>
      <x:c r="E3" s="38" t="str">
        <x:v>1 位使用者，按月付费</x:v>
      </x:c>
    </x:row>
    <x:row r="4" ht="30" customHeight="1">
      <x:c r="A4" s="38" t="str">
        <x:v>总分钟数</x:v>
      </x:c>
      <x:c r="B4" s="40" t="n">
        <x:f>'English'!B4</x:f>
        <x:v>3600</x:v>
      </x:c>
      <x:c r="C4" s="38" t="str">
        <x:v>总小时数</x:v>
      </x:c>
      <x:c r="D4" s="41" t="n">
        <x:f>'English'!D4</x:f>
        <x:v>60</x:v>
      </x:c>
      <x:c r="E4" s="38" t="str">
        <x:v>美元，税前</x:v>
      </x:c>
    </x:row>
    <x:row r="5" ht="30" customHeight="1">
      <x:c r="A5" s="38"/>
      <x:c r="B5" s="38"/>
      <x:c r="C5" s="38"/>
      <x:c r="D5" s="38"/>
      <x:c r="E5" s="38"/>
    </x:row>
    <x:row r="6" ht="42" customHeight="1">
      <x:c r="A6" s="50" t="str">
        <x:v>产品</x:v>
      </x:c>
      <x:c r="B6" s="50" t="str">
        <x:v>所选套餐</x:v>
      </x:c>
      <x:c r="C6" s="50" t="str">
        <x:v>本情景费用（美元）</x:v>
      </x:c>
      <x:c r="D6" s="50" t="str">
        <x:v>每音频小时（美元）</x:v>
      </x:c>
      <x:c r="E6" s="50" t="str">
        <x:v>所含分钟数</x:v>
      </x:c>
    </x:row>
    <x:row r="7" ht="30" customHeight="1">
      <x:c r="A7" s="44" t="str">
        <x:v>AccurateScribe</x:v>
      </x:c>
      <x:c r="B7" s="44" t="str">
        <x:v>月付订阅</x:v>
      </x:c>
      <x:c r="C7" s="45" t="n">
        <x:f>'English'!C7</x:f>
        <x:v>19.99</x:v>
      </x:c>
      <x:c r="D7" s="45" t="n">
        <x:f>IF($D$4&gt;0,C7/$D$4,"n.a.")</x:f>
        <x:v>0.33316666666666667</x:v>
      </x:c>
      <x:c r="E7" s="44" t="str">
        <x:v>不限时长</x:v>
      </x:c>
    </x:row>
    <x:row r="8" ht="30" customHeight="1">
      <x:c r="A8" s="44" t="str">
        <x:v>Fireflies</x:v>
      </x:c>
      <x:c r="B8" s="44" t="str">
        <x:v>Pro（基础月费 18 美元）</x:v>
      </x:c>
      <x:c r="C8" s="45" t="str">
        <x:f>IF($B$4&gt;E8,"待确认",$B$40)</x:f>
        <x:v>待确认</x:v>
      </x:c>
      <x:c r="D8" s="45" t="str">
        <x:f>IF(AND(ISNUMBER(C8),$D$4&gt;0),C8/$D$4,"n.a.")</x:f>
        <x:v>n.a.</x:v>
      </x:c>
      <x:c r="E8" s="46" t="n">
        <x:f>'English'!E8</x:f>
        <x:v>3000</x:v>
      </x:c>
    </x:row>
    <x:row r="9" ht="30" customHeight="1">
      <x:c r="A9" s="44" t="str">
        <x:v>Happy Scribe</x:v>
      </x:c>
      <x:c r="B9" s="44" t="str">
        <x:v>Business</x:v>
      </x:c>
      <x:c r="C9" s="45" t="n">
        <x:f>'English'!C9</x:f>
        <x:v>89</x:v>
      </x:c>
      <x:c r="D9" s="45" t="n">
        <x:f>IF($D$4&gt;0,C9/$D$4,"n.a.")</x:f>
        <x:v>1.4833333333333334</x:v>
      </x:c>
      <x:c r="E9" s="46" t="n">
        <x:f>'English'!E9</x:f>
        <x:v>6000</x:v>
      </x:c>
    </x:row>
    <x:row r="10" ht="30" customHeight="1">
      <x:c r="A10" s="38"/>
      <x:c r="B10" s="38"/>
      <x:c r="C10" s="38"/>
      <x:c r="D10" s="38"/>
      <x:c r="E10" s="38"/>
    </x:row>
    <x:row r="11" ht="38" customHeight="1">
      <x:c r="A11" s="27" t="str">
        <x:v>计算口径：120 段 × 30 分钟 = 3,600 分钟（60 小时）。这是购买方案测算，并非已执行的 120 文件产品测试。</x:v>
      </x:c>
      <x:c r="B11" s="27"/>
      <x:c r="C11" s="27"/>
      <x:c r="D11" s="27"/>
      <x:c r="E11" s="27"/>
    </x:row>
    <x:row r="12" ht="32" customHeight="1">
      <x:c r="A12" s="27" t="str">
        <x:v>Happy Scribe Business 包含 5 个席位，89 美元为整个套餐月费；此处没有假设可以按 1 个席位折价。</x:v>
      </x:c>
      <x:c r="B12" s="27"/>
      <x:c r="C12" s="27"/>
      <x:c r="D12" s="27"/>
      <x:c r="E12" s="27"/>
    </x:row>
    <x:row r="13" ht="42" customHeight="1">
      <x:c r="A13" s="27" t="str">
        <x:v>Fireflies 每位付费个人用户、每个来源、每个自然月包含 3,000 分钟上传额度。本情景超出 600 分钟；官方超额规则有冲突，完整费用待确认。</x:v>
      </x:c>
      <x:c r="B13" s="27"/>
      <x:c r="C13" s="27"/>
      <x:c r="D13" s="27"/>
      <x:c r="E13" s="27"/>
    </x:row>
    <x:row r="14" ht="32" customHeight="1">
      <x:c r="A14" s="27" t="str">
        <x:v>来源：AS-P1、FF-P1、FF-U1、FF-O20、FF-N20、HS-P1、HS-U1。核对日期：2026-10-20。完整条件见 Sources。</x:v>
      </x:c>
      <x:c r="B14" s="27"/>
      <x:c r="C14" s="27"/>
      <x:c r="D14" s="27"/>
      <x:c r="E14" s="27"/>
    </x:row>
    <x:row r="15" ht="32" customHeight="1">
      <x:c r="A15" s="27" t="str">
        <x:v>每音频小时费用 = 已确认的本情景费用 ÷ 60 小时，并非产品的逐小时收费方式。</x:v>
      </x:c>
      <x:c r="B15" s="27"/>
      <x:c r="C15" s="27"/>
      <x:c r="D15" s="27"/>
      <x:c r="E15" s="27"/>
    </x:row>
    <x:row r="16" ht="32" customHeight="1">
      <x:c r="A16" s="27" t="str">
        <x:f>"Happy Scribe Pro 在本情景为 "&amp;B47&amp;" 美元（29 美元 + "&amp;B45&amp;" 分钟 × 0.20 美元）。Business 的 89 美元覆盖此用量。"</x:f>
        <x:v>Happy Scribe Pro 在本情景为 629 美元（29 美元 + 3000 分钟 × 0.20 美元）。Business 的 89 美元覆盖此用量。</x:v>
      </x:c>
      <x:c r="B16" s="27"/>
      <x:c r="C16" s="27"/>
      <x:c r="D16" s="27"/>
      <x:c r="E16" s="27"/>
    </x:row>
    <x:row r="17" ht="30" customHeight="1">
      <x:c r="A17" s="38" t="str">
        <x:v>Fireflies 超额（分钟）</x:v>
      </x:c>
      <x:c r="B17" s="40" t="n">
        <x:f>B41</x:f>
        <x:v>600</x:v>
      </x:c>
      <x:c r="C17" s="38" t="str">
        <x:v>Happy 剩余额度（分钟）</x:v>
      </x:c>
      <x:c r="D17" s="40" t="n">
        <x:f>B42</x:f>
        <x:v>2400</x:v>
      </x:c>
      <x:c r="E17" s="38" t="str"/>
    </x:row>
    <x:row r="18" ht="30" customHeight="1">
      <x:c r="A18" s="38"/>
      <x:c r="B18" s="38"/>
      <x:c r="C18" s="38"/>
      <x:c r="D18" s="38"/>
      <x:c r="E18" s="38"/>
    </x:row>
    <x:row r="19" ht="35" customHeight="1">
      <x:c r="A19" s="39" t="str">
        <x:v>上传、存储与导出条件</x:v>
      </x:c>
      <x:c r="B19" s="39"/>
      <x:c r="C19" s="39"/>
      <x:c r="D19" s="39"/>
      <x:c r="E19" s="39"/>
    </x:row>
    <x:row r="20" ht="30" customHeight="1">
      <x:c r="A20" s="38"/>
      <x:c r="B20" s="38"/>
      <x:c r="C20" s="38"/>
      <x:c r="D20" s="38"/>
      <x:c r="E20" s="38"/>
    </x:row>
    <x:row r="21" ht="42" customHeight="1">
      <x:c r="A21" s="50" t="str">
        <x:v>项目</x:v>
      </x:c>
      <x:c r="B21" s="50" t="str">
        <x:v>AccurateScribe</x:v>
      </x:c>
      <x:c r="C21" s="50" t="str">
        <x:v>Fireflies Pro</x:v>
      </x:c>
      <x:c r="D21" s="50" t="str">
        <x:v>Happy Scribe Business</x:v>
      </x:c>
      <x:c r="E21" s="50" t="str">
        <x:v>来源 ID</x:v>
      </x:c>
    </x:row>
    <x:row r="22" ht="38" customHeight="1">
      <x:c r="A22" s="52" t="str">
        <x:v>上传转录额度（分钟/月）</x:v>
      </x:c>
      <x:c r="B22" s="58" t="str">
        <x:v>不限时长</x:v>
      </x:c>
      <x:c r="C22" s="58" t="n">
        <x:f>'English'!C22</x:f>
        <x:v>3000</x:v>
      </x:c>
      <x:c r="D22" s="58" t="n">
        <x:f>'English'!D22</x:f>
        <x:v>6000</x:v>
      </x:c>
      <x:c r="E22" s="52" t="str">
        <x:v>AS-U20 / FF-U1 / HS-U1</x:v>
      </x:c>
    </x:row>
    <x:row r="23" ht="38" customHeight="1">
      <x:c r="A23" s="52" t="str">
        <x:v>总存储容量（分钟）</x:v>
      </x:c>
      <x:c r="B23" s="58" t="str">
        <x:v>不限</x:v>
      </x:c>
      <x:c r="C23" s="58" t="n">
        <x:f>'English'!C23</x:f>
        <x:v>8000</x:v>
      </x:c>
      <x:c r="D23" s="58" t="str">
        <x:v>未查到公开上限</x:v>
      </x:c>
      <x:c r="E23" s="52" t="str">
        <x:v>AS-S20 / FF-S1</x:v>
      </x:c>
    </x:row>
    <x:row r="24" ht="38" customHeight="1">
      <x:c r="A24" s="52" t="str">
        <x:v>单个文件时长（分钟）</x:v>
      </x:c>
      <x:c r="B24" s="58" t="str">
        <x:v>不限</x:v>
      </x:c>
      <x:c r="C24" s="58" t="n">
        <x:f>'English'!C24</x:f>
        <x:v>150</x:v>
      </x:c>
      <x:c r="D24" s="58" t="str">
        <x:v>未查到公开上限</x:v>
      </x:c>
      <x:c r="E24" s="52" t="str">
        <x:v>AS-D20 / FF-F1</x:v>
      </x:c>
    </x:row>
    <x:row r="25" ht="38" customHeight="1">
      <x:c r="A25" s="52" t="str">
        <x:v>每批上传数量（文件）</x:v>
      </x:c>
      <x:c r="B25" s="58" t="str">
        <x:v>不限</x:v>
      </x:c>
      <x:c r="C25" s="58" t="str">
        <x:v>未查到公开上限</x:v>
      </x:c>
      <x:c r="D25" s="58" t="n">
        <x:f>'English'!D25</x:f>
        <x:v>25</x:v>
      </x:c>
      <x:c r="E25" s="52" t="str">
        <x:v>AS-B20 / HS-B1</x:v>
      </x:c>
    </x:row>
    <x:row r="26" ht="38" customHeight="1">
      <x:c r="A26" s="52" t="str">
        <x:v>音频文件大小（MB）</x:v>
      </x:c>
      <x:c r="B26" s="58" t="n">
        <x:f>'English'!B26</x:f>
        <x:v>5000</x:v>
      </x:c>
      <x:c r="C26" s="58" t="n">
        <x:f>'English'!C26</x:f>
        <x:v>500</x:v>
      </x:c>
      <x:c r="D26" s="58" t="str">
        <x:v>未查到公开上限</x:v>
      </x:c>
      <x:c r="E26" s="52" t="str">
        <x:v>AS-A20 / FF-A1</x:v>
      </x:c>
    </x:row>
    <x:row r="27" ht="38" customHeight="1">
      <x:c r="A27" s="52" t="str">
        <x:v>视频文件大小（GB）</x:v>
      </x:c>
      <x:c r="B27" s="58" t="n">
        <x:f>'English'!B27</x:f>
        <x:v>5</x:v>
      </x:c>
      <x:c r="C27" s="58" t="n">
        <x:f>'English'!C27</x:f>
        <x:v>2</x:v>
      </x:c>
      <x:c r="D27" s="58" t="str">
        <x:v>未查到公开上限</x:v>
      </x:c>
      <x:c r="E27" s="52" t="str">
        <x:v>AS-F20 / FF-V1</x:v>
      </x:c>
    </x:row>
    <x:row r="28" ht="38" customHeight="1">
      <x:c r="A28" s="52" t="str">
        <x:v>单个文件大小（GB）</x:v>
      </x:c>
      <x:c r="B28" s="58" t="n">
        <x:f>'English'!B28</x:f>
        <x:v>5</x:v>
      </x:c>
      <x:c r="C28" s="58" t="str">
        <x:v>未查到公开上限</x:v>
      </x:c>
      <x:c r="D28" s="58" t="n">
        <x:f>'English'!D28</x:f>
        <x:v>1</x:v>
      </x:c>
      <x:c r="E28" s="52" t="str">
        <x:v>AS-F20 / HS-F1</x:v>
      </x:c>
    </x:row>
    <x:row r="29" ht="30" customHeight="1">
      <x:c r="A29" s="38"/>
      <x:c r="B29" s="38"/>
      <x:c r="C29" s="38"/>
      <x:c r="D29" s="38"/>
      <x:c r="E29" s="38"/>
    </x:row>
    <x:row r="30" ht="42" customHeight="1">
      <x:c r="A30" s="50" t="str">
        <x:v>转录稿导出格式</x:v>
      </x:c>
      <x:c r="B30" s="50" t="str">
        <x:v>AccurateScribe</x:v>
      </x:c>
      <x:c r="C30" s="50" t="str">
        <x:v>Fireflies Pro</x:v>
      </x:c>
      <x:c r="D30" s="50" t="str">
        <x:v>Happy Scribe Business</x:v>
      </x:c>
      <x:c r="E30" s="50" t="str">
        <x:v>来源 ID</x:v>
      </x:c>
    </x:row>
    <x:row r="31" ht="108" customHeight="1">
      <x:c r="A31" s="52" t="str">
        <x:v>格式列表</x:v>
      </x:c>
      <x:c r="B31" s="52" t="str">
        <x:v>DOCX, PDF, TXT, SRT, VTT, STL, EDL, XML, CSV, XLSX, HTML, JSON, FCPXML</x:v>
      </x:c>
      <x:c r="C31" s="52" t="str">
        <x:v>PDF, DOCX, SRT, CSV, JSON, MD</x:v>
      </x:c>
      <x:c r="D31" s="52" t="str">
        <x:v>SRT, TXT, DOCX, PDF, VTT, STL, HTML, XML, FCPXML, JSON, EDL, CSV</x:v>
      </x:c>
      <x:c r="E31" s="52" t="str">
        <x:v>AS-E1 / FF-E1 / HS-E1 / HS-E2</x:v>
      </x:c>
    </x:row>
    <x:row r="32" ht="44" customHeight="1">
      <x:c r="A32" s="52" t="str">
        <x:v>证据类型</x:v>
      </x:c>
      <x:c r="B32" s="52" t="str">
        <x:v>用户提供的导出菜单</x:v>
      </x:c>
      <x:c r="C32" s="52" t="str">
        <x:v>官方帮助文档</x:v>
      </x:c>
      <x:c r="D32" s="52" t="str">
        <x:v>官方帮助文档和定价页</x:v>
      </x:c>
      <x:c r="E32" s="52" t="str"/>
    </x:row>
    <x:row r="33" ht="30" customHeight="1">
      <x:c r="A33" s="38"/>
      <x:c r="B33" s="38"/>
      <x:c r="C33" s="38"/>
      <x:c r="D33" s="38"/>
      <x:c r="E33" s="38"/>
    </x:row>
    <x:row r="34" ht="42" customHeight="1">
      <x:c r="A34" s="27" t="str">
        <x:v>AccurateScribe 的不限用量、存储、时长与批次数量及 5 GB/文件上限，为产品负责人于 2026-10-20 确认的规格。5 GB 按十进制换算为 5,000 MB。</x:v>
      </x:c>
      <x:c r="B34" s="27"/>
      <x:c r="C34" s="27"/>
      <x:c r="D34" s="27"/>
      <x:c r="E34" s="27"/>
    </x:row>
    <x:row r="35" ht="36" customHeight="1">
      <x:c r="A35" s="27" t="str">
        <x:v>AccurateScribe 的 13 格式来自用户提供的菜单，并非逐项导出测试。未查到公开上限不代表不限；Fireflies 的 8,000 分钟为总存储。</x:v>
      </x:c>
      <x:c r="B35" s="27"/>
      <x:c r="C35" s="27"/>
      <x:c r="D35" s="27"/>
      <x:c r="E35" s="27"/>
    </x:row>
    <x:row r="36" ht="36" customHeight="1">
      <x:c r="A36" s="27" t="str">
        <x:v>本工作表为整理的对比资料，不是产品运行结果截图。价格及条件可能变化，购买前应复核链接页面。</x:v>
      </x:c>
      <x:c r="B36" s="27"/>
      <x:c r="C36" s="27"/>
      <x:c r="D36" s="27"/>
      <x:c r="E36" s="27"/>
    </x:row>
    <x:row r="37" ht="30" customHeight="1">
      <x:c r="A37" s="38"/>
      <x:c r="B37" s="38"/>
      <x:c r="C37" s="38"/>
      <x:c r="D37" s="38"/>
      <x:c r="E37" s="38"/>
    </x:row>
    <x:row r="38" ht="30" customHeight="1">
      <x:c r="A38" s="38"/>
      <x:c r="B38" s="38"/>
      <x:c r="C38" s="38"/>
      <x:c r="D38" s="38"/>
      <x:c r="E38" s="38"/>
    </x:row>
    <x:row r="39" ht="30" customHeight="1">
      <x:c r="A39" s="59" t="str">
        <x:v>补充计算</x:v>
      </x:c>
      <x:c r="B39" s="59"/>
      <x:c r="C39" s="59"/>
      <x:c r="D39" s="59"/>
      <x:c r="E39" s="38"/>
    </x:row>
    <x:row r="40" ht="34" customHeight="1">
      <x:c r="A40" s="51" t="str">
        <x:v>Fireflies Pro 基础月费</x:v>
      </x:c>
      <x:c r="B40" s="60" t="n">
        <x:f>'English'!B40</x:f>
        <x:v>18</x:v>
      </x:c>
      <x:c r="C40" s="51" t="str">
        <x:v>USD/month</x:v>
      </x:c>
      <x:c r="D40" s="51" t="str">
        <x:v>FF-P1</x:v>
      </x:c>
      <x:c r="E40" s="38"/>
    </x:row>
    <x:row r="41" ht="34" customHeight="1">
      <x:c r="A41" s="51" t="str">
        <x:v>Fireflies 超出分钟数</x:v>
      </x:c>
      <x:c r="B41" s="60" t="n">
        <x:f>'English'!B41</x:f>
        <x:v>600</x:v>
      </x:c>
      <x:c r="C41" s="51" t="str">
        <x:v>minutes</x:v>
      </x:c>
      <x:c r="D41" s="51" t="str">
        <x:v>FF-U1</x:v>
      </x:c>
      <x:c r="E41" s="38"/>
    </x:row>
    <x:row r="42" ht="34" customHeight="1">
      <x:c r="A42" s="51" t="str">
        <x:v>Happy Business 剩余分钟数</x:v>
      </x:c>
      <x:c r="B42" s="60" t="n">
        <x:f>'English'!B42</x:f>
        <x:v>2400</x:v>
      </x:c>
      <x:c r="C42" s="51" t="str">
        <x:v>minutes</x:v>
      </x:c>
      <x:c r="D42" s="51" t="str">
        <x:v>HS-U1</x:v>
      </x:c>
      <x:c r="E42" s="38"/>
    </x:row>
    <x:row r="43" ht="34" customHeight="1">
      <x:c r="A43" s="51" t="str">
        <x:v>Happy Pro 基础月费</x:v>
      </x:c>
      <x:c r="B43" s="60" t="n">
        <x:f>'English'!B43</x:f>
        <x:v>29</x:v>
      </x:c>
      <x:c r="C43" s="51" t="str">
        <x:v>USD/month</x:v>
      </x:c>
      <x:c r="D43" s="51" t="str">
        <x:v>HS-PP20</x:v>
      </x:c>
      <x:c r="E43" s="38"/>
    </x:row>
    <x:row r="44" ht="34" customHeight="1">
      <x:c r="A44" s="51" t="str">
        <x:v>Happy Pro 所含分钟数</x:v>
      </x:c>
      <x:c r="B44" s="60" t="n">
        <x:f>'English'!B44</x:f>
        <x:v>600</x:v>
      </x:c>
      <x:c r="C44" s="51" t="str">
        <x:v>minutes</x:v>
      </x:c>
      <x:c r="D44" s="51" t="str">
        <x:v>HS-PU20</x:v>
      </x:c>
      <x:c r="E44" s="38"/>
    </x:row>
    <x:row r="45" ht="34" customHeight="1">
      <x:c r="A45" s="51" t="str">
        <x:v>Happy Pro 额外分钟数</x:v>
      </x:c>
      <x:c r="B45" s="60" t="n">
        <x:f>'English'!B45</x:f>
        <x:v>3000</x:v>
      </x:c>
      <x:c r="C45" s="51" t="str">
        <x:v>minutes</x:v>
      </x:c>
      <x:c r="D45" s="51" t="str">
        <x:v>HS-PE20</x:v>
      </x:c>
      <x:c r="E45" s="38"/>
    </x:row>
    <x:row r="46" ht="34" customHeight="1">
      <x:c r="A46" s="51" t="str">
        <x:v>Happy Pro 额外分钟单价</x:v>
      </x:c>
      <x:c r="B46" s="60" t="n">
        <x:f>'English'!B46</x:f>
        <x:v>0.2</x:v>
      </x:c>
      <x:c r="C46" s="51" t="str">
        <x:v>USD/minute</x:v>
      </x:c>
      <x:c r="D46" s="51" t="str">
        <x:v>HS-PE20</x:v>
      </x:c>
      <x:c r="E46" s="38"/>
    </x:row>
    <x:row r="47" ht="34" customHeight="1">
      <x:c r="A47" s="51" t="str">
        <x:v>Happy Pro 本情景费用</x:v>
      </x:c>
      <x:c r="B47" s="60" t="n">
        <x:f>'English'!B47</x:f>
        <x:v>629</x:v>
      </x:c>
      <x:c r="C47" s="51" t="str">
        <x:v>USD/month</x:v>
      </x:c>
      <x:c r="D47" s="51" t="str">
        <x:v>HS-PP20 / HS-PU20 / HS-PE20</x:v>
      </x:c>
      <x:c r="E47" s="38"/>
    </x:row>
  </x:sheetData>
  <x:mergeCells>
    <x:mergeCell ref="A11:E11"/>
    <x:mergeCell ref="A12:E12"/>
    <x:mergeCell ref="A13:E13"/>
    <x:mergeCell ref="A14:E14"/>
    <x:mergeCell ref="A15:E15"/>
    <x:mergeCell ref="A16:E16"/>
    <x:mergeCell ref="A34:E34"/>
    <x:mergeCell ref="A35:E35"/>
    <x:mergeCell ref="A36:E36"/>
  </x:mergeCells>
  <x:pageMargins left="0.7" right="0.7" top="0.75" bottom="0.75" header="0.3" footer="0.3"/>
</x:worksheet>
</file>

<file path=xl/worksheets/sheet3.xml><?xml version="1.0" encoding="utf-8"?>
<ns0:worksheet xmlns:ns0="http://schemas.openxmlformats.org/spreadsheetml/2006/main" xmlns:ns1="http://schemas.openxmlformats.org/officeDocument/2006/relationships">
  <ns0:sheetViews>
    <ns0:sheetView showGridLines="1" workbookViewId="0">
      <ns0:pane xSplit="2" ySplit="1" topLeftCell="C2" activePane="bottomRight" state="frozen"/>
    </ns0:sheetView>
  </ns0:sheetViews>
  <ns0:sheetFormatPr defaultRowHeight="15"/>
  <ns0:cols>
    <ns0:col min="1" max="1" width="9.109999656677246" hidden="0" customWidth="1"/>
    <ns0:col min="2" max="2" width="13.109999656677246" hidden="0" customWidth="1"/>
    <ns0:col min="3" max="3" width="24.440000534057617" hidden="0" customWidth="1"/>
    <ns0:col min="4" max="4" width="26.110000610351562" hidden="0" customWidth="1"/>
    <ns0:col min="5" max="5" width="16.110000610351562" hidden="0" customWidth="1"/>
    <ns0:col min="6" max="6" width="17.780000686645508" hidden="0" customWidth="1"/>
    <ns0:col min="7" max="7" width="26.670000076293945" hidden="0" customWidth="1"/>
    <ns0:col min="8" max="8" width="12.779999732971191" hidden="0" customWidth="1"/>
    <ns0:col min="9" max="9" width="11.109999656677246" hidden="0" customWidth="1"/>
    <ns0:col min="10" max="10" width="11.109999656677246" hidden="0" customWidth="1"/>
    <ns0:col min="11" max="11" width="37.779998779296875" hidden="0" customWidth="1"/>
  </ns0:cols>
  <ns0:sheetData>
    <ns0:row r="1" ht="32" customHeight="1">
      <ns0:c r="A1" s="9" t="str">
        <ns0:v>ID</ns0:v>
      </ns0:c>
      <ns0:c r="B1" s="9" t="str">
        <ns0:v>Product</ns0:v>
      </ns0:c>
      <ns0:c r="C1" s="9" t="str">
        <ns0:v>Metric</ns0:v>
      </ns0:c>
      <ns0:c r="D1" s="9" t="str">
        <ns0:v>Value</ns0:v>
      </ns0:c>
      <ns0:c r="E1" s="9" t="str">
        <ns0:v>Unit</ns0:v>
      </ns0:c>
      <ns0:c r="F1" s="9" t="str">
        <ns0:v>Evidence type</ns0:v>
      </ns0:c>
      <ns0:c r="G1" s="9" t="str">
        <ns0:v>Page title</ns0:v>
      </ns0:c>
      <ns0:c r="H1" s="9" t="str">
        <ns0:v>Author</ns0:v>
      </ns0:c>
      <ns0:c r="I1" s="9" t="str">
        <ns0:v>Page date</ns0:v>
      </ns0:c>
      <ns0:c r="J1" s="9" t="str">
        <ns0:v>Checked</ns0:v>
      </ns0:c>
      <ns0:c r="K1" s="9" t="str">
        <ns0:v>Source URL</ns0:v>
      </ns0:c>
    </ns0:row>
    <ns0:row r="2" ht="64" customHeight="1">
      <ns0:c r="A2" s="6" t="str">
        <ns0:v>AS-P1</ns0:v>
      </ns0:c>
      <ns0:c r="B2" s="6" t="str">
        <ns0:v>AccurateScribe</ns0:v>
      </ns0:c>
      <ns0:c r="C2" s="6" t="str">
        <ns0:v>Monthly subscription</ns0:v>
      </ns0:c>
      <ns0:c r="D2" s="10" t="n">
        <ns0:v>19.99</ns0:v>
      </ns0:c>
      <ns0:c r="E2" s="6" t="str">
        <ns0:v>USD/month</ns0:v>
      </ns0:c>
      <ns0:c r="F2" s="6" t="str">
        <ns0:v>Official pricing</ns0:v>
      </ns0:c>
      <ns0:c r="G2" s="6" t="str">
        <ns0:v>AccurateScribe pricing</ns0:v>
      </ns0:c>
      <ns0:c r="H2" s="6" t="str">
        <ns0:v>AccurateScribe</ns0:v>
      </ns0:c>
      <ns0:c r="I2" s="6" t="str">
        <ns0:v>Not stated</ns0:v>
      </ns0:c>
      <ns0:c r="J2" s="7" t="n">
        <ns0:v>46315</ns0:v>
      </ns0:c>
      <ns0:c r="K2" s="11" t="str">
        <ns0:v>https://accuratescribe.ai/pricing</ns0:v>
      </ns0:c>
    </ns0:row>
    <ns0:row r="3" ht="64" customHeight="1">
      <ns0:c r="A3" s="6" t="str">
        <ns0:v>AS-U1</ns0:v>
      </ns0:c>
      <ns0:c r="B3" s="6" t="str">
        <ns0:v>AccurateScribe</ns0:v>
      </ns0:c>
      <ns0:c r="C3" s="6" t="str">
        <ns0:v>Monthly transcription allowance</ns0:v>
      </ns0:c>
      <ns0:c r="D3" s="10" t="str">
        <ns0:v>Unlimited</ns0:v>
      </ns0:c>
      <ns0:c r="E3" s="6" t="str">
        <ns0:v>minutes</ns0:v>
      </ns0:c>
      <ns0:c r="F3" s="6" t="str">
        <ns0:v>Official pricing</ns0:v>
      </ns0:c>
      <ns0:c r="G3" s="6" t="str">
        <ns0:v>AccurateScribe pricing</ns0:v>
      </ns0:c>
      <ns0:c r="H3" s="6" t="str">
        <ns0:v>AccurateScribe</ns0:v>
      </ns0:c>
      <ns0:c r="I3" s="6" t="str">
        <ns0:v>Not stated</ns0:v>
      </ns0:c>
      <ns0:c r="J3" s="7" t="n">
        <ns0:v>46315</ns0:v>
      </ns0:c>
      <ns0:c r="K3" s="11" t="str">
        <ns0:v>https://accuratescribe.ai/pricing</ns0:v>
      </ns0:c>
    </ns0:row>
    <ns0:row r="4" ht="64" customHeight="1">
      <ns0:c r="A4" s="6" t="str">
        <ns0:v>AS-F1</ns0:v>
      </ns0:c>
      <ns0:c r="B4" s="6" t="str">
        <ns0:v>AccurateScribe</ns0:v>
      </ns0:c>
      <ns0:c r="C4" s="6" t="str">
        <ns0:v>Published duration, differs from current owner specification</ns0:v>
      </ns0:c>
      <ns0:c r="D4" s="10" t="n">
        <ns0:v>600</ns0:v>
      </ns0:c>
      <ns0:c r="E4" s="6" t="str">
        <ns0:v>minutes/file</ns0:v>
      </ns0:c>
      <ns0:c r="F4" s="6" t="str">
        <ns0:v>Official pricing; owner clarification differs</ns0:v>
      </ns0:c>
      <ns0:c r="G4" s="6" t="str">
        <ns0:v>Pricing page still lists 10h. Owner clarified unlimited duration on 2026-10-20; raw published value retained here.</ns0:v>
      </ns0:c>
      <ns0:c r="H4" s="6" t="str">
        <ns0:v>AccurateScribe</ns0:v>
      </ns0:c>
      <ns0:c r="I4" s="6" t="str">
        <ns0:v>Not stated</ns0:v>
      </ns0:c>
      <ns0:c r="J4" s="7" t="n">
        <ns0:v>46315</ns0:v>
      </ns0:c>
      <ns0:c r="K4" s="11" t="str">
        <ns0:v>https://accuratescribe.ai/pricing</ns0:v>
      </ns0:c>
    </ns0:row>
    <ns0:row r="5" ht="64" customHeight="1">
      <ns0:c r="A5" s="6" t="str">
        <ns0:v>AS-E1</ns0:v>
      </ns0:c>
      <ns0:c r="B5" s="6" t="str">
        <ns0:v>AccurateScribe</ns0:v>
      </ns0:c>
      <ns0:c r="C5" s="6" t="str">
        <ns0:v>Export format menu</ns0:v>
      </ns0:c>
      <ns0:c r="D5" s="10" t="str">
        <ns0:v>DOCX, PDF, TXT, SRT, VTT, STL, EDL, XML, CSV, XLSX, HTML, JSON, FCPXML</ns0:v>
      </ns0:c>
      <ns0:c r="E5" s="6" t="str">
        <ns0:v>formats</ns0:v>
      </ns0:c>
      <ns0:c r="F5" s="6" t="str">
        <ns0:v>User-supplied menu list</ns0:v>
      </ns0:c>
      <ns0:c r="G5" s="6" t="str">
        <ns0:v>13-format menu supplied in this project</ns0:v>
      </ns0:c>
      <ns0:c r="H5" s="6" t="str">
        <ns0:v>Project operator</ns0:v>
      </ns0:c>
      <ns0:c r="I5" s="7" t="n">
        <ns0:v>46312</ns0:v>
      </ns0:c>
      <ns0:c r="J5" s="7" t="n">
        <ns0:v>46314</ns0:v>
      </ns0:c>
      <ns0:c r="K5" s="11" t="str"/>
    </ns0:row>
    <ns0:row r="6" ht="64" customHeight="1">
      <ns0:c r="A6" s="6" t="str">
        <ns0:v>FF-P1</ns0:v>
      </ns0:c>
      <ns0:c r="B6" s="6" t="str">
        <ns0:v>Fireflies</ns0:v>
      </ns0:c>
      <ns0:c r="C6" s="6" t="str">
        <ns0:v>Pro, monthly billing</ns0:v>
      </ns0:c>
      <ns0:c r="D6" s="10" t="n">
        <ns0:v>18</ns0:v>
      </ns0:c>
      <ns0:c r="E6" s="6" t="str">
        <ns0:v>USD/user/month</ns0:v>
      </ns0:c>
      <ns0:c r="F6" s="6" t="str">
        <ns0:v>Official pricing</ns0:v>
      </ns0:c>
      <ns0:c r="G6" s="6" t="str">
        <ns0:v>Fireflies pricing</ns0:v>
      </ns0:c>
      <ns0:c r="H6" s="6" t="str">
        <ns0:v>Fireflies</ns0:v>
      </ns0:c>
      <ns0:c r="I6" s="6" t="str">
        <ns0:v>Not stated</ns0:v>
      </ns0:c>
      <ns0:c r="J6" s="7" t="n">
        <ns0:v>46315</ns0:v>
      </ns0:c>
      <ns0:c r="K6" s="11" t="str">
        <ns0:v>https://fireflies.ai/pricing?billing=monthly</ns0:v>
      </ns0:c>
    </ns0:row>
    <ns0:row r="7" ht="64" customHeight="1">
      <ns0:c r="A7" s="6" t="str">
        <ns0:v>FF-U1</ns0:v>
      </ns0:c>
      <ns0:c r="B7" s="6" t="str">
        <ns0:v>Fireflies</ns0:v>
      </ns0:c>
      <ns0:c r="C7" s="6" t="str">
        <ns0:v>Uploaded-file transcription allowance</ns0:v>
      </ns0:c>
      <ns0:c r="D7" s="10" t="n">
        <ns0:v>3000</ns0:v>
      </ns0:c>
      <ns0:c r="E7" s="6" t="str">
        <ns0:v>minutes/user/source/calendar month</ns0:v>
      </ns0:c>
      <ns0:c r="F7" s="6" t="str">
        <ns0:v>Official usage policy</ns0:v>
      </ns0:c>
      <ns0:c r="G7" s="6" t="str">
        <ns0:v>Learn about rate limits</ns0:v>
      </ns0:c>
      <ns0:c r="H7" s="6" t="str">
        <ns0:v>Fireflies.ai Knowledge Base</ns0:v>
      </ns0:c>
      <ns0:c r="I7" s="7" t="n">
        <ns0:v>46303</ns0:v>
      </ns0:c>
      <ns0:c r="J7" s="7" t="n">
        <ns0:v>46315</ns0:v>
      </ns0:c>
      <ns0:c r="K7" s="11" t="str">
        <ns0:v>https://guide.fireflies.ai/articles/1290523833-learn-about-rate-limits</ns0:v>
      </ns0:c>
    </ns0:row>
    <ns0:row r="8" ht="64" customHeight="1">
      <ns0:c r="A8" s="6" t="str">
        <ns0:v>FF-S1</ns0:v>
      </ns0:c>
      <ns0:c r="B8" s="6" t="str">
        <ns0:v>Fireflies</ns0:v>
      </ns0:c>
      <ns0:c r="C8" s="6" t="str">
        <ns0:v>Pro total storage</ns0:v>
      </ns0:c>
      <ns0:c r="D8" s="10" t="n">
        <ns0:v>8000</ns0:v>
      </ns0:c>
      <ns0:c r="E8" s="6" t="str">
        <ns0:v>minutes</ns0:v>
      </ns0:c>
      <ns0:c r="F8" s="6" t="str">
        <ns0:v>Official help</ns0:v>
      </ns0:c>
      <ns0:c r="G8" s="6" t="str">
        <ns0:v>Transcription credits, storage and rate limits</ns0:v>
      </ns0:c>
      <ns0:c r="H8" s="6" t="str">
        <ns0:v>Fireflies</ns0:v>
      </ns0:c>
      <ns0:c r="I8" s="7" t="n">
        <ns0:v>46199</ns0:v>
      </ns0:c>
      <ns0:c r="J8" s="7" t="n">
        <ns0:v>46315</ns0:v>
      </ns0:c>
      <ns0:c r="K8" s="11" t="str">
        <ns0:v>https://guide.fireflies.ai/articles/2631950139-learn-about-transcription-credits-storage-and-rate-limits-for-meetings</ns0:v>
      </ns0:c>
    </ns0:row>
    <ns0:row r="9" ht="64" customHeight="1">
      <ns0:c r="A9" s="6" t="str">
        <ns0:v>FF-F1</ns0:v>
      </ns0:c>
      <ns0:c r="B9" s="6" t="str">
        <ns0:v>Fireflies</ns0:v>
      </ns0:c>
      <ns0:c r="C9" s="6" t="str">
        <ns0:v>Maximum duration</ns0:v>
      </ns0:c>
      <ns0:c r="D9" s="10" t="n">
        <ns0:v>150</ns0:v>
      </ns0:c>
      <ns0:c r="E9" s="6" t="str">
        <ns0:v>minutes/file</ns0:v>
      </ns0:c>
      <ns0:c r="F9" s="6" t="str">
        <ns0:v>Official help</ns0:v>
      </ns0:c>
      <ns0:c r="G9" s="6" t="str">
        <ns0:v>Learn about the Uploads feature in Fireflies</ns0:v>
      </ns0:c>
      <ns0:c r="H9" s="6" t="str">
        <ns0:v>Fireflies</ns0:v>
      </ns0:c>
      <ns0:c r="I9" s="7" t="n">
        <ns0:v>46266</ns0:v>
      </ns0:c>
      <ns0:c r="J9" s="7" t="n">
        <ns0:v>46315</ns0:v>
      </ns0:c>
      <ns0:c r="K9" s="11" t="str">
        <ns0:v>https://guide.fireflies.ai/articles/3893959957-learn-about-the-uploads-feature-in-fireflies</ns0:v>
      </ns0:c>
    </ns0:row>
    <ns0:row r="10" ht="64" customHeight="1">
      <ns0:c r="A10" s="6" t="str">
        <ns0:v>FF-A1</ns0:v>
      </ns0:c>
      <ns0:c r="B10" s="6" t="str">
        <ns0:v>Fireflies</ns0:v>
      </ns0:c>
      <ns0:c r="C10" s="6" t="str">
        <ns0:v>Maximum audio size</ns0:v>
      </ns0:c>
      <ns0:c r="D10" s="10" t="n">
        <ns0:v>500</ns0:v>
      </ns0:c>
      <ns0:c r="E10" s="6" t="str">
        <ns0:v>MB/file</ns0:v>
      </ns0:c>
      <ns0:c r="F10" s="6" t="str">
        <ns0:v>Official help</ns0:v>
      </ns0:c>
      <ns0:c r="G10" s="6" t="str">
        <ns0:v>Learn about the Uploads feature in Fireflies</ns0:v>
      </ns0:c>
      <ns0:c r="H10" s="6" t="str">
        <ns0:v>Fireflies</ns0:v>
      </ns0:c>
      <ns0:c r="I10" s="7" t="n">
        <ns0:v>46266</ns0:v>
      </ns0:c>
      <ns0:c r="J10" s="7" t="n">
        <ns0:v>46315</ns0:v>
      </ns0:c>
      <ns0:c r="K10" s="11" t="str">
        <ns0:v>https://guide.fireflies.ai/articles/3893959957-learn-about-the-uploads-feature-in-fireflies</ns0:v>
      </ns0:c>
    </ns0:row>
    <ns0:row r="11" ht="64" customHeight="1">
      <ns0:c r="A11" s="6" t="str">
        <ns0:v>FF-V1</ns0:v>
      </ns0:c>
      <ns0:c r="B11" s="6" t="str">
        <ns0:v>Fireflies</ns0:v>
      </ns0:c>
      <ns0:c r="C11" s="6" t="str">
        <ns0:v>Maximum video size</ns0:v>
      </ns0:c>
      <ns0:c r="D11" s="10" t="n">
        <ns0:v>2</ns0:v>
      </ns0:c>
      <ns0:c r="E11" s="6" t="str">
        <ns0:v>GB/file</ns0:v>
      </ns0:c>
      <ns0:c r="F11" s="6" t="str">
        <ns0:v>Official help</ns0:v>
      </ns0:c>
      <ns0:c r="G11" s="6" t="str">
        <ns0:v>Learn about the Uploads feature in Fireflies</ns0:v>
      </ns0:c>
      <ns0:c r="H11" s="6" t="str">
        <ns0:v>Fireflies</ns0:v>
      </ns0:c>
      <ns0:c r="I11" s="7" t="n">
        <ns0:v>46266</ns0:v>
      </ns0:c>
      <ns0:c r="J11" s="7" t="n">
        <ns0:v>46315</ns0:v>
      </ns0:c>
      <ns0:c r="K11" s="11" t="str">
        <ns0:v>https://guide.fireflies.ai/articles/3893959957-learn-about-the-uploads-feature-in-fireflies</ns0:v>
      </ns0:c>
    </ns0:row>
    <ns0:row r="12" ht="64" customHeight="1">
      <ns0:c r="A12" s="6" t="str">
        <ns0:v>FF-E1</ns0:v>
      </ns0:c>
      <ns0:c r="B12" s="6" t="str">
        <ns0:v>Fireflies</ns0:v>
      </ns0:c>
      <ns0:c r="C12" s="6" t="str">
        <ns0:v>Transcript export formats</ns0:v>
      </ns0:c>
      <ns0:c r="D12" s="10" t="str">
        <ns0:v>PDF, DOCX, SRT, CSV, JSON, MD</ns0:v>
      </ns0:c>
      <ns0:c r="E12" s="6" t="str">
        <ns0:v>formats</ns0:v>
      </ns0:c>
      <ns0:c r="F12" s="6" t="str">
        <ns0:v>Official help</ns0:v>
      </ns0:c>
      <ns0:c r="G12" s="6" t="str">
        <ns0:v>Download transcripts, summaries and meeting recordings</ns0:v>
      </ns0:c>
      <ns0:c r="H12" s="6" t="str">
        <ns0:v>Fireflies.ai Knowledge Base</ns0:v>
      </ns0:c>
      <ns0:c r="I12" s="7" t="n">
        <ns0:v>46218</ns0:v>
      </ns0:c>
      <ns0:c r="J12" s="7" t="n">
        <ns0:v>46314</ns0:v>
      </ns0:c>
      <ns0:c r="K12" s="11" t="str">
        <ns0:v>https://guide.fireflies.ai/articles/3319752033-how-to-download-transcripts-summaries-and-meeting-recordings-from-fireflies</ns0:v>
      </ns0:c>
    </ns0:row>
    <ns0:row r="13" ht="64" customHeight="1">
      <ns0:c r="A13" s="6" t="str">
        <ns0:v>HS-P1</ns0:v>
      </ns0:c>
      <ns0:c r="B13" s="6" t="str">
        <ns0:v>Happy Scribe</ns0:v>
      </ns0:c>
      <ns0:c r="C13" s="6" t="str">
        <ns0:v>Business, monthly billing</ns0:v>
      </ns0:c>
      <ns0:c r="D13" s="10" t="n">
        <ns0:v>89</ns0:v>
      </ns0:c>
      <ns0:c r="E13" s="6" t="str">
        <ns0:v>USD/month</ns0:v>
      </ns0:c>
      <ns0:c r="F13" s="6" t="str">
        <ns0:v>Official help</ns0:v>
      </ns0:c>
      <ns0:c r="G13" s="6" t="str">
        <ns0:v>Plans and pricing</ns0:v>
      </ns0:c>
      <ns0:c r="H13" s="6" t="str">
        <ns0:v>Simon</ns0:v>
      </ns0:c>
      <ns0:c r="I13" s="7" t="n">
        <ns0:v>46226</ns0:v>
      </ns0:c>
      <ns0:c r="J13" s="7" t="n">
        <ns0:v>46315</ns0:v>
      </ns0:c>
      <ns0:c r="K13" s="11" t="str">
        <ns0:v>https://help.happyscribe.com/en/articles/6906232-plans-and-pricing</ns0:v>
      </ns0:c>
    </ns0:row>
    <ns0:row r="14" ht="64" customHeight="1">
      <ns0:c r="A14" s="6" t="str">
        <ns0:v>HS-U1</ns0:v>
      </ns0:c>
      <ns0:c r="B14" s="6" t="str">
        <ns0:v>Happy Scribe</ns0:v>
      </ns0:c>
      <ns0:c r="C14" s="6" t="str">
        <ns0:v>Business transcription allowance</ns0:v>
      </ns0:c>
      <ns0:c r="D14" s="10" t="n">
        <ns0:v>6000</ns0:v>
      </ns0:c>
      <ns0:c r="E14" s="6" t="str">
        <ns0:v>minutes/month</ns0:v>
      </ns0:c>
      <ns0:c r="F14" s="6" t="str">
        <ns0:v>Official help</ns0:v>
      </ns0:c>
      <ns0:c r="G14" s="6" t="str">
        <ns0:v>Plans and pricing</ns0:v>
      </ns0:c>
      <ns0:c r="H14" s="6" t="str">
        <ns0:v>Simon</ns0:v>
      </ns0:c>
      <ns0:c r="I14" s="7" t="n">
        <ns0:v>46226</ns0:v>
      </ns0:c>
      <ns0:c r="J14" s="7" t="n">
        <ns0:v>46315</ns0:v>
      </ns0:c>
      <ns0:c r="K14" s="11" t="str">
        <ns0:v>https://help.happyscribe.com/en/articles/6906232-plans-and-pricing</ns0:v>
      </ns0:c>
    </ns0:row>
    <ns0:row r="15" ht="64" customHeight="1">
      <ns0:c r="A15" s="6" t="str">
        <ns0:v>HS-T1</ns0:v>
      </ns0:c>
      <ns0:c r="B15" s="6" t="str">
        <ns0:v>Happy Scribe</ns0:v>
      </ns0:c>
      <ns0:c r="C15" s="6" t="str">
        <ns0:v>Business included seats</ns0:v>
      </ns0:c>
      <ns0:c r="D15" s="10" t="n">
        <ns0:v>5</ns0:v>
      </ns0:c>
      <ns0:c r="E15" s="6" t="str">
        <ns0:v>seats</ns0:v>
      </ns0:c>
      <ns0:c r="F15" s="6" t="str">
        <ns0:v>Official help</ns0:v>
      </ns0:c>
      <ns0:c r="G15" s="6" t="str">
        <ns0:v>Plans and pricing</ns0:v>
      </ns0:c>
      <ns0:c r="H15" s="6" t="str">
        <ns0:v>Simon</ns0:v>
      </ns0:c>
      <ns0:c r="I15" s="7" t="n">
        <ns0:v>46226</ns0:v>
      </ns0:c>
      <ns0:c r="J15" s="7" t="n">
        <ns0:v>46315</ns0:v>
      </ns0:c>
      <ns0:c r="K15" s="11" t="str">
        <ns0:v>https://help.happyscribe.com/en/articles/6906232-plans-and-pricing</ns0:v>
      </ns0:c>
    </ns0:row>
    <ns0:row r="16" ht="64" customHeight="1">
      <ns0:c r="A16" s="6" t="str">
        <ns0:v>HS-B1</ns0:v>
      </ns0:c>
      <ns0:c r="B16" s="6" t="str">
        <ns0:v>Happy Scribe</ns0:v>
      </ns0:c>
      <ns0:c r="C16" s="6" t="str">
        <ns0:v>Maximum batch upload</ns0:v>
      </ns0:c>
      <ns0:c r="D16" s="10" t="n">
        <ns0:v>25</ns0:v>
      </ns0:c>
      <ns0:c r="E16" s="6" t="str">
        <ns0:v>files/batch</ns0:v>
      </ns0:c>
      <ns0:c r="F16" s="6" t="str">
        <ns0:v>Official help</ns0:v>
      </ns0:c>
      <ns0:c r="G16" s="6" t="str">
        <ns0:v>Bulk uploading your files</ns0:v>
      </ns0:c>
      <ns0:c r="H16" s="6" t="str">
        <ns0:v>Simon</ns0:v>
      </ns0:c>
      <ns0:c r="I16" s="7" t="n">
        <ns0:v>45825</ns0:v>
      </ns0:c>
      <ns0:c r="J16" s="7" t="n">
        <ns0:v>46314</ns0:v>
      </ns0:c>
      <ns0:c r="K16" s="11" t="str">
        <ns0:v>https://help.happyscribe.com/en/articles/6087130-bulk-uploading-your-files</ns0:v>
      </ns0:c>
    </ns0:row>
    <ns0:row r="17" ht="64" customHeight="1">
      <ns0:c r="A17" s="6" t="str">
        <ns0:v>HS-F1</ns0:v>
      </ns0:c>
      <ns0:c r="B17" s="6" t="str">
        <ns0:v>Happy Scribe</ns0:v>
      </ns0:c>
      <ns0:c r="C17" s="6" t="str">
        <ns0:v>Maximum uploaded file size</ns0:v>
      </ns0:c>
      <ns0:c r="D17" s="10" t="n">
        <ns0:v>1</ns0:v>
      </ns0:c>
      <ns0:c r="E17" s="6" t="str">
        <ns0:v>GB/file</ns0:v>
      </ns0:c>
      <ns0:c r="F17" s="6" t="str">
        <ns0:v>Official help</ns0:v>
      </ns0:c>
      <ns0:c r="G17" s="6" t="str">
        <ns0:v>Bulk uploading your files</ns0:v>
      </ns0:c>
      <ns0:c r="H17" s="6" t="str">
        <ns0:v>Simon</ns0:v>
      </ns0:c>
      <ns0:c r="I17" s="7" t="n">
        <ns0:v>45825</ns0:v>
      </ns0:c>
      <ns0:c r="J17" s="7" t="n">
        <ns0:v>46314</ns0:v>
      </ns0:c>
      <ns0:c r="K17" s="11" t="str">
        <ns0:v>https://help.happyscribe.com/en/articles/6087130-bulk-uploading-your-files</ns0:v>
      </ns0:c>
    </ns0:row>
    <ns0:row r="18" ht="64" customHeight="1">
      <ns0:c r="A18" s="6" t="str">
        <ns0:v>HS-E1</ns0:v>
      </ns0:c>
      <ns0:c r="B18" s="6" t="str">
        <ns0:v>Happy Scribe</ns0:v>
      </ns0:c>
      <ns0:c r="C18" s="6" t="str">
        <ns0:v>Business export formats</ns0:v>
      </ns0:c>
      <ns0:c r="D18" s="10" t="str">
        <ns0:v>SRT, TXT, DOCX, PDF, VTT, STL, HTML, XML, FCPXML, JSON, EDL, CSV</ns0:v>
      </ns0:c>
      <ns0:c r="E18" s="6" t="str">
        <ns0:v>formats</ns0:v>
      </ns0:c>
      <ns0:c r="F18" s="6" t="str">
        <ns0:v>Official help and pricing</ns0:v>
      </ns0:c>
      <ns0:c r="G18" s="6" t="str">
        <ns0:v>Create a transcript; pricing</ns0:v>
      </ns0:c>
      <ns0:c r="H18" s="6" t="str">
        <ns0:v>Simon / Happy Scribe</ns0:v>
      </ns0:c>
      <ns0:c r="I18" s="7" t="n">
        <ns0:v>45231</ns0:v>
      </ns0:c>
      <ns0:c r="J18" s="7" t="n">
        <ns0:v>46314</ns0:v>
      </ns0:c>
      <ns0:c r="K18" s="11" t="str">
        <ns0:v>https://help.happyscribe.com/en/articles/8541112-tutorial-how-to-create-a-transcript</ns0:v>
      </ns0:c>
    </ns0:row>
    <ns0:row r="19" ht="64" customHeight="1">
      <ns0:c r="A19" s="6" t="str">
        <ns0:v>HS-E2</ns0:v>
      </ns0:c>
      <ns0:c r="B19" s="6" t="str">
        <ns0:v>Happy Scribe</ns0:v>
      </ns0:c>
      <ns0:c r="C19" s="6" t="str">
        <ns0:v>Current Business export eligibility</ns0:v>
      </ns0:c>
      <ns0:c r="D19" s="10" t="str">
        <ns0:v>Business</ns0:v>
      </ns0:c>
      <ns0:c r="E19" s="6" t="str">
        <ns0:v>plan</ns0:v>
      </ns0:c>
      <ns0:c r="F19" s="6" t="str">
        <ns0:v>Official pricing</ns0:v>
      </ns0:c>
      <ns0:c r="G19" s="6" t="str">
        <ns0:v>Happy Scribe pricing</ns0:v>
      </ns0:c>
      <ns0:c r="H19" s="6" t="str">
        <ns0:v>Happy Scribe</ns0:v>
      </ns0:c>
      <ns0:c r="I19" s="6" t="str">
        <ns0:v>Not stated</ns0:v>
      </ns0:c>
      <ns0:c r="J19" s="7" t="n">
        <ns0:v>46314</ns0:v>
      </ns0:c>
      <ns0:c r="K19" s="11" t="str">
        <ns0:v>https://www.happyscribe.com/pricing</ns0:v>
      </ns0:c>
    </ns0:row>
    <ns0:row r="20" ht="64" customHeight="1">
      <ns0:c r="A20" s="6" t="str">
        <ns0:v>M1</ns0:v>
      </ns0:c>
      <ns0:c r="B20" s="6" t="str">
        <ns0:v>All products</ns0:v>
      </ns0:c>
      <ns0:c r="C20" s="6" t="str">
        <ns0:v>Scenario: recordings</ns0:v>
      </ns0:c>
      <ns0:c r="D20" s="10" t="n">
        <ns0:v>120</ns0:v>
      </ns0:c>
      <ns0:c r="E20" s="6" t="str">
        <ns0:v>files/month</ns0:v>
      </ns0:c>
      <ns0:c r="F20" s="6" t="str">
        <ns0:v>Editorial assumption</ns0:v>
      </ns0:c>
      <ns0:c r="G20" s="6" t="str">
        <ns0:v>Buying scenario, not an executed product trial</ns0:v>
      </ns0:c>
      <ns0:c r="H20" s="6" t="str">
        <ns0:v>AIScribeReview</ns0:v>
      </ns0:c>
      <ns0:c r="I20" s="7" t="n">
        <ns0:v>46315</ns0:v>
      </ns0:c>
      <ns0:c r="J20" s="7" t="n">
        <ns0:v>46315</ns0:v>
      </ns0:c>
      <ns0:c r="K20" s="11" t="str"/>
    </ns0:row>
    <ns0:row r="21" ht="64" customHeight="1">
      <ns0:c r="A21" s="6" t="str">
        <ns0:v>M2</ns0:v>
      </ns0:c>
      <ns0:c r="B21" s="6" t="str">
        <ns0:v>All products</ns0:v>
      </ns0:c>
      <ns0:c r="C21" s="6" t="str">
        <ns0:v>Scenario: duration per recording</ns0:v>
      </ns0:c>
      <ns0:c r="D21" s="10" t="n">
        <ns0:v>30</ns0:v>
      </ns0:c>
      <ns0:c r="E21" s="6" t="str">
        <ns0:v>minutes/file</ns0:v>
      </ns0:c>
      <ns0:c r="F21" s="6" t="str">
        <ns0:v>Editorial assumption</ns0:v>
      </ns0:c>
      <ns0:c r="G21" s="6" t="str">
        <ns0:v>Buying scenario, not an executed product trial</ns0:v>
      </ns0:c>
      <ns0:c r="H21" s="6" t="str">
        <ns0:v>AIScribeReview</ns0:v>
      </ns0:c>
      <ns0:c r="I21" s="7" t="n">
        <ns0:v>46315</ns0:v>
      </ns0:c>
      <ns0:c r="J21" s="7" t="n">
        <ns0:v>46315</ns0:v>
      </ns0:c>
      <ns0:c r="K21" s="11" t="str"/>
    </ns0:row>
    <ns0:row r="22" ht="64" customHeight="1">
      <ns0:c r="A22" s="6" t="str">
        <ns0:v>AS-U20</ns0:v>
      </ns0:c>
      <ns0:c r="B22" s="6" t="str">
        <ns0:v>AccurateScribe</ns0:v>
      </ns0:c>
      <ns0:c r="C22" s="6" t="str">
        <ns0:v>Current monthly transcription allowance</ns0:v>
      </ns0:c>
      <ns0:c r="D22" s="10" t="str">
        <ns0:v>Unlimited</ns0:v>
      </ns0:c>
      <ns0:c r="E22" s="6" t="str">
        <ns0:v>minutes/month</ns0:v>
      </ns0:c>
      <ns0:c r="F22" s="6" t="str">
        <ns0:v>User-confirmed product specification</ns0:v>
      </ns0:c>
      <ns0:c r="G22" s="6" t="str">
        <ns0:v>Current conversation: AS-OWNER-LIMITS-OCT20</ns0:v>
      </ns0:c>
      <ns0:c r="H22" s="6" t="str">
        <ns0:v>Project operator / product owner</ns0:v>
      </ns0:c>
      <ns0:c r="I22" s="7" t="n">
        <ns0:v>46315</ns0:v>
      </ns0:c>
      <ns0:c r="J22" s="7" t="n">
        <ns0:v>46315</ns0:v>
      </ns0:c>
      <ns0:c r="K22" s="11" t="str"/>
    </ns0:row>
    <ns0:row r="23" ht="64" customHeight="1">
      <ns0:c r="A23" s="6" t="str">
        <ns0:v>AS-S20</ns0:v>
      </ns0:c>
      <ns0:c r="B23" s="6" t="str">
        <ns0:v>AccurateScribe</ns0:v>
      </ns0:c>
      <ns0:c r="C23" s="6" t="str">
        <ns0:v>Current retained storage</ns0:v>
      </ns0:c>
      <ns0:c r="D23" s="10" t="str">
        <ns0:v>Unlimited</ns0:v>
      </ns0:c>
      <ns0:c r="E23" s="6" t="str">
        <ns0:v>minutes</ns0:v>
      </ns0:c>
      <ns0:c r="F23" s="6" t="str">
        <ns0:v>User-confirmed product specification</ns0:v>
      </ns0:c>
      <ns0:c r="G23" s="6" t="str">
        <ns0:v>Current conversation: AS-OWNER-LIMITS-OCT20</ns0:v>
      </ns0:c>
      <ns0:c r="H23" s="6" t="str">
        <ns0:v>Project operator / product owner</ns0:v>
      </ns0:c>
      <ns0:c r="I23" s="7" t="n">
        <ns0:v>46315</ns0:v>
      </ns0:c>
      <ns0:c r="J23" s="7" t="n">
        <ns0:v>46315</ns0:v>
      </ns0:c>
      <ns0:c r="K23" s="11" t="str"/>
    </ns0:row>
    <ns0:row r="24" ht="64" customHeight="1">
      <ns0:c r="A24" s="6" t="str">
        <ns0:v>AS-D20</ns0:v>
      </ns0:c>
      <ns0:c r="B24" s="6" t="str">
        <ns0:v>AccurateScribe</ns0:v>
      </ns0:c>
      <ns0:c r="C24" s="6" t="str">
        <ns0:v>Current duration per file</ns0:v>
      </ns0:c>
      <ns0:c r="D24" s="10" t="str">
        <ns0:v>Unlimited</ns0:v>
      </ns0:c>
      <ns0:c r="E24" s="6" t="str">
        <ns0:v>minutes/file</ns0:v>
      </ns0:c>
      <ns0:c r="F24" s="6" t="str">
        <ns0:v>User-confirmed product specification</ns0:v>
      </ns0:c>
      <ns0:c r="G24" s="6" t="str">
        <ns0:v>Current conversation: AS-OWNER-LIMITS-OCT20. Not an executed measurement.</ns0:v>
      </ns0:c>
      <ns0:c r="H24" s="6" t="str">
        <ns0:v>Project operator / product owner</ns0:v>
      </ns0:c>
      <ns0:c r="I24" s="7" t="n">
        <ns0:v>46315</ns0:v>
      </ns0:c>
      <ns0:c r="J24" s="7" t="n">
        <ns0:v>46315</ns0:v>
      </ns0:c>
      <ns0:c r="K24" s="11" t="str"/>
    </ns0:row>
    <ns0:row r="25" ht="64" customHeight="1">
      <ns0:c r="A25" s="6" t="str">
        <ns0:v>AS-B20</ns0:v>
      </ns0:c>
      <ns0:c r="B25" s="6" t="str">
        <ns0:v>AccurateScribe</ns0:v>
      </ns0:c>
      <ns0:c r="C25" s="6" t="str">
        <ns0:v>Current files per upload batch</ns0:v>
      </ns0:c>
      <ns0:c r="D25" s="10" t="str">
        <ns0:v>Unlimited</ns0:v>
      </ns0:c>
      <ns0:c r="E25" s="6" t="str">
        <ns0:v>files/batch</ns0:v>
      </ns0:c>
      <ns0:c r="F25" s="6" t="str">
        <ns0:v>User-confirmed product specification</ns0:v>
      </ns0:c>
      <ns0:c r="G25" s="6" t="str">
        <ns0:v>Current conversation: AS-OWNER-LIMITS-OCT20</ns0:v>
      </ns0:c>
      <ns0:c r="H25" s="6" t="str">
        <ns0:v>Project operator / product owner</ns0:v>
      </ns0:c>
      <ns0:c r="I25" s="7" t="n">
        <ns0:v>46315</ns0:v>
      </ns0:c>
      <ns0:c r="J25" s="7" t="n">
        <ns0:v>46315</ns0:v>
      </ns0:c>
      <ns0:c r="K25" s="11" t="str"/>
    </ns0:row>
    <ns0:row r="26" ht="64" customHeight="1">
      <ns0:c r="A26" s="6" t="str">
        <ns0:v>AS-F20</ns0:v>
      </ns0:c>
      <ns0:c r="B26" s="6" t="str">
        <ns0:v>AccurateScribe</ns0:v>
      </ns0:c>
      <ns0:c r="C26" s="6" t="str">
        <ns0:v>Current maximum audio or video file size</ns0:v>
      </ns0:c>
      <ns0:c r="D26" s="10" t="n">
        <ns0:v>5</ns0:v>
      </ns0:c>
      <ns0:c r="E26" s="6" t="str">
        <ns0:v>GB/file</ns0:v>
      </ns0:c>
      <ns0:c r="F26" s="6" t="str">
        <ns0:v>User-confirmed product specification</ns0:v>
      </ns0:c>
      <ns0:c r="G26" s="6" t="str">
        <ns0:v>Current conversation: AS-OWNER-LIMITS-OCT20</ns0:v>
      </ns0:c>
      <ns0:c r="H26" s="6" t="str">
        <ns0:v>Project operator / product owner</ns0:v>
      </ns0:c>
      <ns0:c r="I26" s="7" t="n">
        <ns0:v>46315</ns0:v>
      </ns0:c>
      <ns0:c r="J26" s="7" t="n">
        <ns0:v>46315</ns0:v>
      </ns0:c>
      <ns0:c r="K26" s="11" t="str"/>
    </ns0:row>
    <ns0:row r="27" ht="64" customHeight="1">
      <ns0:c r="A27" s="6" t="str">
        <ns0:v>AS-A20</ns0:v>
      </ns0:c>
      <ns0:c r="B27" s="6" t="str">
        <ns0:v>AccurateScribe</ns0:v>
      </ns0:c>
      <ns0:c r="C27" s="6" t="str">
        <ns0:v>Current audio file size in decimal MB</ns0:v>
      </ns0:c>
      <ns0:c r="D27" s="10" t="n">
        <ns0:v>5000</ns0:v>
      </ns0:c>
      <ns0:c r="E27" s="6" t="str">
        <ns0:v>MB/file</ns0:v>
      </ns0:c>
      <ns0:c r="F27" s="6" t="str">
        <ns0:v>Conversion of user-confirmed specification</ns0:v>
      </ns0:c>
      <ns0:c r="G27" s="6" t="str">
        <ns0:v>5 GB × 1,000 MB/GB. Decimal units used consistently.</ns0:v>
      </ns0:c>
      <ns0:c r="H27" s="6" t="str">
        <ns0:v>Project operator / product owner</ns0:v>
      </ns0:c>
      <ns0:c r="I27" s="7" t="n">
        <ns0:v>46315</ns0:v>
      </ns0:c>
      <ns0:c r="J27" s="7" t="n">
        <ns0:v>46315</ns0:v>
      </ns0:c>
      <ns0:c r="K27" s="11" t="str"/>
    </ns0:row>
    <ns0:row r="28" ht="64" customHeight="1">
      <ns0:c r="A28" s="6" t="str">
        <ns0:v>HS-PP20</ns0:v>
      </ns0:c>
      <ns0:c r="B28" s="6" t="str">
        <ns0:v>Happy Scribe</ns0:v>
      </ns0:c>
      <ns0:c r="C28" s="6" t="str">
        <ns0:v>Pro monthly subscription</ns0:v>
      </ns0:c>
      <ns0:c r="D28" s="10" t="n">
        <ns0:v>29</ns0:v>
      </ns0:c>
      <ns0:c r="E28" s="6" t="str">
        <ns0:v>USD/month</ns0:v>
      </ns0:c>
      <ns0:c r="F28" s="6" t="str">
        <ns0:v>Official pricing help</ns0:v>
      </ns0:c>
      <ns0:c r="G28" s="6" t="str">
        <ns0:v>Plans and pricing</ns0:v>
      </ns0:c>
      <ns0:c r="H28" s="6" t="str">
        <ns0:v>Simon</ns0:v>
      </ns0:c>
      <ns0:c r="I28" s="7" t="n">
        <ns0:v>46226</ns0:v>
      </ns0:c>
      <ns0:c r="J28" s="7" t="n">
        <ns0:v>46315</ns0:v>
      </ns0:c>
      <ns0:c r="K28" s="11" t="str">
        <ns0:v>https://help.happyscribe.com/en/articles/6906232-plans-and-pricing</ns0:v>
      </ns0:c>
    </ns0:row>
    <ns0:row r="29" ht="64" customHeight="1">
      <ns0:c r="A29" s="6" t="str">
        <ns0:v>HS-PU20</ns0:v>
      </ns0:c>
      <ns0:c r="B29" s="6" t="str">
        <ns0:v>Happy Scribe</ns0:v>
      </ns0:c>
      <ns0:c r="C29" s="6" t="str">
        <ns0:v>Pro included upload minutes</ns0:v>
      </ns0:c>
      <ns0:c r="D29" s="10" t="n">
        <ns0:v>600</ns0:v>
      </ns0:c>
      <ns0:c r="E29" s="6" t="str">
        <ns0:v>minutes/workspace/month</ns0:v>
      </ns0:c>
      <ns0:c r="F29" s="6" t="str">
        <ns0:v>Official pricing help</ns0:v>
      </ns0:c>
      <ns0:c r="G29" s="6" t="str">
        <ns0:v>Plans and pricing</ns0:v>
      </ns0:c>
      <ns0:c r="H29" s="6" t="str">
        <ns0:v>Simon</ns0:v>
      </ns0:c>
      <ns0:c r="I29" s="7" t="n">
        <ns0:v>46226</ns0:v>
      </ns0:c>
      <ns0:c r="J29" s="7" t="n">
        <ns0:v>46315</ns0:v>
      </ns0:c>
      <ns0:c r="K29" s="11" t="str">
        <ns0:v>https://help.happyscribe.com/en/articles/6906232-plans-and-pricing</ns0:v>
      </ns0:c>
    </ns0:row>
    <ns0:row r="30" ht="64" customHeight="1">
      <ns0:c r="A30" s="6" t="str">
        <ns0:v>HS-PE20</ns0:v>
      </ns0:c>
      <ns0:c r="B30" s="6" t="str">
        <ns0:v>Happy Scribe</ns0:v>
      </ns0:c>
      <ns0:c r="C30" s="6" t="str">
        <ns0:v>Additional upload credits</ns0:v>
      </ns0:c>
      <ns0:c r="D30" s="10" t="n">
        <ns0:v>0.2</ns0:v>
      </ns0:c>
      <ns0:c r="E30" s="6" t="str">
        <ns0:v>USD/minute</ns0:v>
      </ns0:c>
      <ns0:c r="F30" s="6" t="str">
        <ns0:v>Official pricing help</ns0:v>
      </ns0:c>
      <ns0:c r="G30" s="6" t="str">
        <ns0:v>Plans and pricing</ns0:v>
      </ns0:c>
      <ns0:c r="H30" s="6" t="str">
        <ns0:v>Simon</ns0:v>
      </ns0:c>
      <ns0:c r="I30" s="7" t="n">
        <ns0:v>46226</ns0:v>
      </ns0:c>
      <ns0:c r="J30" s="7" t="n">
        <ns0:v>46315</ns0:v>
      </ns0:c>
      <ns0:c r="K30" s="11" t="str">
        <ns0:v>https://help.happyscribe.com/en/articles/6906232-plans-and-pricing</ns0:v>
      </ns0:c>
    </ns0:row>
    <ns0:row r="31" ht="64" customHeight="1">
      <ns0:c r="A31" s="6" t="str">
        <ns0:v>FF-O20</ns0:v>
      </ns0:c>
      <ns0:c r="B31" s="6" t="str">
        <ns0:v>Fireflies</ns0:v>
      </ns0:c>
      <ns0:c r="C31" s="6" t="str">
        <ns0:v>Uploaded-minute overage described in upload guide</ns0:v>
      </ns0:c>
      <ns0:c r="D31" s="10" t="n">
        <ns0:v>0.01</ns0:v>
      </ns0:c>
      <ns0:c r="E31" s="6" t="str">
        <ns0:v>USD/minute</ns0:v>
      </ns0:c>
      <ns0:c r="F31" s="6" t="str">
        <ns0:v>Official help; conflicts with rate-limit policy</ns0:v>
      </ns0:c>
      <ns0:c r="G31" s="6" t="str">
        <ns0:v>Upload guide lists 0.01/min; the October rate-limit page says no overage charges. No confirmed 60h bill.</ns0:v>
      </ns0:c>
      <ns0:c r="H31" s="6" t="str">
        <ns0:v>Fireflies.ai Knowledge Base</ns0:v>
      </ns0:c>
      <ns0:c r="I31" s="7" t="n">
        <ns0:v>46266</ns0:v>
      </ns0:c>
      <ns0:c r="J31" s="7" t="n">
        <ns0:v>46315</ns0:v>
      </ns0:c>
      <ns0:c r="K31" s="11" t="str">
        <ns0:v>https://guide.fireflies.ai/articles/3893959957-learn-about-the-uploads-feature-in-fireflies</ns0:v>
      </ns0:c>
    </ns0:row>
    <ns0:row r="32" ht="64" customHeight="1">
      <ns0:c r="A32" s="6" t="str">
        <ns0:v>FF-N20</ns0:v>
      </ns0:c>
      <ns0:c r="B32" s="6" t="str">
        <ns0:v>Fireflies</ns0:v>
      </ns0:c>
      <ns0:c r="C32" s="6" t="str">
        <ns0:v>Conflicting rate-limit policy</ns0:v>
      </ns0:c>
      <ns0:c r="D32" s="10" t="str">
        <ns0:v>No overage charges</ns0:v>
      </ns0:c>
      <ns0:c r="E32" s="6" t="str">
        <ns0:v>policy statement</ns0:v>
      </ns0:c>
      <ns0:c r="F32" s="6" t="str">
        <ns0:v>Official help; unresolved inconsistency</ns0:v>
      </ns0:c>
      <ns0:c r="G32" s="6" t="str">
        <ns0:v>Rate-limit page says no overage charges, with a later team example exception. No account-specific confirmation.</ns0:v>
      </ns0:c>
      <ns0:c r="H32" s="6" t="str">
        <ns0:v>Fireflies.ai Knowledge Base</ns0:v>
      </ns0:c>
      <ns0:c r="I32" s="7" t="n">
        <ns0:v>46303</ns0:v>
      </ns0:c>
      <ns0:c r="J32" s="7" t="n">
        <ns0:v>46315</ns0:v>
      </ns0:c>
      <ns0:c r="K32" s="11" t="str">
        <ns0:v>https://guide.fireflies.ai/articles/1290523833-learn-about-rate-limits</ns0:v>
      </ns0:c>
    </ns0:row>
  </ns0:sheetData>
  <ns0:pageMargins left="0.7" right="0.7" top="0.75" bottom="0.75" header="0.3" footer="0.3"/>
  <ns0:hyperlinks>
    <ns0:hyperlink ref="K2" ns1:id="rIdSource1"/>
    <ns0:hyperlink ref="K3" ns1:id="rIdSource2"/>
    <ns0:hyperlink ref="K4" ns1:id="rIdSource3"/>
    <ns0:hyperlink ref="K6" ns1:id="rIdSource4"/>
    <ns0:hyperlink ref="K7" ns1:id="rIdSource5"/>
    <ns0:hyperlink ref="K8" ns1:id="rIdSource6"/>
    <ns0:hyperlink ref="K9" ns1:id="rIdSource7"/>
    <ns0:hyperlink ref="K10" ns1:id="rIdSource8"/>
    <ns0:hyperlink ref="K11" ns1:id="rIdSource9"/>
    <ns0:hyperlink ref="K12" ns1:id="rIdSource10"/>
    <ns0:hyperlink ref="K13" ns1:id="rIdSource11"/>
    <ns0:hyperlink ref="K14" ns1:id="rIdSource12"/>
    <ns0:hyperlink ref="K15" ns1:id="rIdSource13"/>
    <ns0:hyperlink ref="K16" ns1:id="rIdSource14"/>
    <ns0:hyperlink ref="K17" ns1:id="rIdSource15"/>
    <ns0:hyperlink ref="K18" ns1:id="rIdSource16"/>
    <ns0:hyperlink ref="K19" ns1:id="rIdSource17"/>
    <ns0:hyperlink ref="K28" ns1:id="rIdSource18"/>
    <ns0:hyperlink ref="K29" ns1:id="rIdSource19"/>
    <ns0:hyperlink ref="K30" ns1:id="rIdSource20"/>
    <ns0:hyperlink ref="K31" ns1:id="rIdSource21"/>
    <ns0:hyperlink ref="K32" ns1:id="rIdSource22"/>
  </ns0:hyperlinks>
</ns0:worksheet>
</file>